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AACCB6B-8291-46AC-BF12-114E979D1B12}" xr6:coauthVersionLast="46" xr6:coauthVersionMax="46" xr10:uidLastSave="{00000000-0000-0000-0000-000000000000}"/>
  <bookViews>
    <workbookView xWindow="-110" yWindow="-110" windowWidth="19420" windowHeight="10420" firstSheet="5" activeTab="22" xr2:uid="{00000000-000D-0000-FFFF-FFFF00000000}"/>
  </bookViews>
  <sheets>
    <sheet name="D1" sheetId="13" r:id="rId1"/>
    <sheet name="D2" sheetId="14" r:id="rId2"/>
    <sheet name="D3" sheetId="18" r:id="rId3"/>
    <sheet name="E1" sheetId="15" r:id="rId4"/>
    <sheet name="E2" sheetId="42" r:id="rId5"/>
    <sheet name="F1" sheetId="4" r:id="rId6"/>
    <sheet name="F2" sheetId="5" r:id="rId7"/>
    <sheet name="K1" sheetId="24" r:id="rId8"/>
    <sheet name="K2" sheetId="39" r:id="rId9"/>
    <sheet name="M1" sheetId="43" r:id="rId10"/>
    <sheet name="M2" sheetId="44" r:id="rId11"/>
    <sheet name="M3" sheetId="34" r:id="rId12"/>
    <sheet name="M4" sheetId="45" r:id="rId13"/>
    <sheet name="M5" sheetId="46" r:id="rId14"/>
    <sheet name="M6" sheetId="47" r:id="rId15"/>
    <sheet name="M7" sheetId="40" r:id="rId16"/>
    <sheet name="M8" sheetId="41" r:id="rId17"/>
    <sheet name="N1" sheetId="27" r:id="rId18"/>
    <sheet name="St1" sheetId="20" r:id="rId19"/>
    <sheet name="Sz1" sheetId="38" r:id="rId20"/>
    <sheet name="Z1" sheetId="11" r:id="rId21"/>
    <sheet name="Z2" sheetId="12" r:id="rId22"/>
    <sheet name="Z3" sheetId="10" r:id="rId23"/>
  </sheets>
  <definedNames>
    <definedName name="__xlnm.Print_Area_6" localSheetId="4">#REF!</definedName>
    <definedName name="__xlnm.Print_Area_6" localSheetId="8">#REF!</definedName>
    <definedName name="__xlnm.Print_Area_6" localSheetId="9">#REF!</definedName>
    <definedName name="__xlnm.Print_Area_6" localSheetId="10">#REF!</definedName>
    <definedName name="__xlnm.Print_Area_6" localSheetId="12">#REF!</definedName>
    <definedName name="__xlnm.Print_Area_6" localSheetId="13">#REF!</definedName>
    <definedName name="__xlnm.Print_Area_6" localSheetId="14">#REF!</definedName>
    <definedName name="__xlnm.Print_Area_6" localSheetId="15">#REF!</definedName>
    <definedName name="__xlnm.Print_Area_6" localSheetId="16">#REF!</definedName>
    <definedName name="__xlnm.Print_Area_6" localSheetId="18">!#REF!</definedName>
    <definedName name="__xlnm.Print_Area_6">#REF!</definedName>
    <definedName name="__xlnm.Print_Area_7" localSheetId="4">#REF!</definedName>
    <definedName name="__xlnm.Print_Area_7" localSheetId="8">#REF!</definedName>
    <definedName name="__xlnm.Print_Area_7" localSheetId="9">#REF!</definedName>
    <definedName name="__xlnm.Print_Area_7" localSheetId="10">#REF!</definedName>
    <definedName name="__xlnm.Print_Area_7" localSheetId="12">#REF!</definedName>
    <definedName name="__xlnm.Print_Area_7" localSheetId="13">#REF!</definedName>
    <definedName name="__xlnm.Print_Area_7" localSheetId="14">#REF!</definedName>
    <definedName name="__xlnm.Print_Area_7" localSheetId="15">#REF!</definedName>
    <definedName name="__xlnm.Print_Area_7" localSheetId="16">#REF!</definedName>
    <definedName name="__xlnm.Print_Area_7" localSheetId="18">!#REF!</definedName>
    <definedName name="__xlnm.Print_Area_7">#REF!</definedName>
    <definedName name="_xlnm._FilterDatabase" localSheetId="4" hidden="1">'E2'!#REF!</definedName>
    <definedName name="_Hlk480366324" localSheetId="7">'K1'!#REF!</definedName>
    <definedName name="_Hlk7426102" localSheetId="3">'E1'!$A$8</definedName>
  </definedNames>
  <calcPr calcId="191029"/>
</workbook>
</file>

<file path=xl/calcChain.xml><?xml version="1.0" encoding="utf-8"?>
<calcChain xmlns="http://schemas.openxmlformats.org/spreadsheetml/2006/main">
  <c r="E22" i="38" l="1"/>
  <c r="L12" i="5" l="1"/>
  <c r="K12" i="5"/>
  <c r="J12" i="5"/>
  <c r="H12" i="5"/>
  <c r="F12" i="5"/>
  <c r="E12" i="5"/>
  <c r="D12" i="5"/>
  <c r="I12" i="5" s="1"/>
  <c r="C12" i="5"/>
  <c r="K11" i="5"/>
  <c r="I11" i="5"/>
  <c r="G11" i="5"/>
  <c r="B11" i="5"/>
  <c r="K10" i="5"/>
  <c r="I10" i="5"/>
  <c r="G10" i="5"/>
  <c r="B10" i="5"/>
  <c r="K9" i="5"/>
  <c r="I9" i="5"/>
  <c r="B9" i="5"/>
  <c r="G9" i="5" s="1"/>
  <c r="K8" i="5"/>
  <c r="I8" i="5"/>
  <c r="G8" i="5"/>
  <c r="B8" i="5"/>
  <c r="L7" i="5"/>
  <c r="J7" i="5"/>
  <c r="K7" i="5" s="1"/>
  <c r="I7" i="5"/>
  <c r="H7" i="5"/>
  <c r="E7" i="5"/>
  <c r="D7" i="5"/>
  <c r="C7" i="5"/>
  <c r="B7" i="5"/>
  <c r="G7" i="5" s="1"/>
  <c r="D8" i="4"/>
  <c r="C8" i="4"/>
  <c r="E8" i="4" s="1"/>
  <c r="B8" i="4"/>
  <c r="E7" i="4"/>
  <c r="E6" i="4"/>
  <c r="B12" i="5" l="1"/>
  <c r="G12" i="5" s="1"/>
  <c r="F28" i="39" l="1"/>
  <c r="D28" i="39"/>
  <c r="F27" i="39" l="1"/>
  <c r="D27" i="39"/>
  <c r="F26" i="39"/>
  <c r="D26" i="39"/>
  <c r="V40" i="41" l="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X39" i="41"/>
  <c r="W39" i="41"/>
  <c r="X38" i="41"/>
  <c r="W38" i="41"/>
  <c r="X37" i="41"/>
  <c r="W37" i="41"/>
  <c r="X36" i="41"/>
  <c r="W36" i="41"/>
  <c r="X35" i="41"/>
  <c r="W35" i="41"/>
  <c r="X34" i="41"/>
  <c r="W34" i="41"/>
  <c r="X33" i="41"/>
  <c r="W33" i="41"/>
  <c r="X32" i="41"/>
  <c r="W32" i="41"/>
  <c r="X31" i="41"/>
  <c r="W31" i="41"/>
  <c r="X30" i="41"/>
  <c r="W30" i="41"/>
  <c r="X29" i="41"/>
  <c r="W29" i="41"/>
  <c r="X28" i="41"/>
  <c r="W28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X15" i="41"/>
  <c r="W15" i="41"/>
  <c r="X14" i="41"/>
  <c r="W14" i="41"/>
  <c r="X13" i="41"/>
  <c r="W13" i="41"/>
  <c r="X12" i="41"/>
  <c r="W12" i="41"/>
  <c r="X11" i="41"/>
  <c r="W11" i="41"/>
  <c r="X10" i="41"/>
  <c r="W10" i="41"/>
  <c r="X9" i="41"/>
  <c r="W9" i="41"/>
  <c r="X8" i="41"/>
  <c r="X40" i="41" s="1"/>
  <c r="W8" i="41"/>
  <c r="W40" i="41" s="1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X39" i="40"/>
  <c r="W39" i="40"/>
  <c r="X38" i="40"/>
  <c r="W38" i="40"/>
  <c r="X37" i="40"/>
  <c r="W37" i="40"/>
  <c r="X36" i="40"/>
  <c r="W36" i="40"/>
  <c r="X35" i="40"/>
  <c r="W35" i="40"/>
  <c r="X34" i="40"/>
  <c r="W34" i="40"/>
  <c r="X33" i="40"/>
  <c r="W33" i="40"/>
  <c r="X32" i="40"/>
  <c r="W32" i="40"/>
  <c r="X31" i="40"/>
  <c r="W31" i="40"/>
  <c r="X30" i="40"/>
  <c r="W30" i="40"/>
  <c r="X29" i="40"/>
  <c r="W29" i="40"/>
  <c r="X28" i="40"/>
  <c r="W28" i="40"/>
  <c r="X27" i="40"/>
  <c r="W27" i="40"/>
  <c r="X26" i="40"/>
  <c r="W26" i="40"/>
  <c r="X25" i="40"/>
  <c r="W25" i="40"/>
  <c r="X24" i="40"/>
  <c r="W24" i="40"/>
  <c r="X23" i="40"/>
  <c r="W23" i="40"/>
  <c r="X22" i="40"/>
  <c r="W22" i="40"/>
  <c r="X21" i="40"/>
  <c r="W21" i="40"/>
  <c r="X20" i="40"/>
  <c r="W20" i="40"/>
  <c r="X19" i="40"/>
  <c r="W19" i="40"/>
  <c r="X18" i="40"/>
  <c r="W18" i="40"/>
  <c r="X17" i="40"/>
  <c r="W17" i="40"/>
  <c r="X16" i="40"/>
  <c r="W16" i="40"/>
  <c r="X15" i="40"/>
  <c r="W15" i="40"/>
  <c r="X14" i="40"/>
  <c r="W14" i="40"/>
  <c r="X13" i="40"/>
  <c r="W13" i="40"/>
  <c r="X12" i="40"/>
  <c r="W12" i="40"/>
  <c r="X11" i="40"/>
  <c r="W11" i="40"/>
  <c r="X10" i="40"/>
  <c r="W10" i="40"/>
  <c r="X9" i="40"/>
  <c r="W9" i="40"/>
  <c r="X8" i="40"/>
  <c r="X40" i="40" s="1"/>
  <c r="W8" i="40"/>
  <c r="W40" i="40" s="1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Z208" i="42"/>
  <c r="Y208" i="42"/>
  <c r="X208" i="42"/>
  <c r="W208" i="42"/>
  <c r="V208" i="42"/>
  <c r="U208" i="42"/>
  <c r="T208" i="42"/>
  <c r="S208" i="42"/>
  <c r="R208" i="42"/>
  <c r="Q208" i="42"/>
  <c r="P208" i="42"/>
  <c r="O208" i="42"/>
  <c r="N208" i="42"/>
  <c r="M208" i="42"/>
  <c r="L208" i="42"/>
  <c r="K208" i="42"/>
  <c r="J208" i="42"/>
  <c r="I208" i="42"/>
  <c r="H208" i="42"/>
  <c r="G208" i="42"/>
  <c r="F208" i="42"/>
  <c r="E208" i="42"/>
  <c r="D208" i="42"/>
  <c r="C208" i="42"/>
  <c r="D14" i="39"/>
  <c r="D13" i="39"/>
  <c r="D12" i="39"/>
  <c r="D11" i="39"/>
  <c r="D10" i="39"/>
  <c r="D9" i="39"/>
  <c r="D8" i="39"/>
  <c r="D7" i="39"/>
  <c r="D6" i="39"/>
  <c r="D5" i="39"/>
  <c r="E29" i="39" l="1"/>
  <c r="C29" i="39"/>
  <c r="B29" i="39"/>
  <c r="F29" i="39"/>
  <c r="D29" i="39" l="1"/>
  <c r="C11" i="27"/>
  <c r="B1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1" authorId="0" shapeId="0" xr:uid="{4AA65751-CDF3-4CFC-B807-5CFCD957356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Całkowita ilość ptaków w ogniskach to 65434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8" authorId="0" shapeId="0" xr:uid="{BFFB6BE8-6FDF-4474-BF17-C473B67BEF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115 badań monitoringowych, 114 zbadanych zwierząt. 1 sztuka zbadana dwukrotnie</t>
        </r>
      </text>
    </comment>
    <comment ref="C20" authorId="0" shapeId="0" xr:uid="{15EDD037-E65C-4AA9-A972-E33F3826EC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Dodatkowo badania w gospodarstwach z podejrzenia, w 3 ogniskach HPAI oraz w gospodarstwach na wyznaczonych obszarach objetych restrykcjami w związku ze stwierdzeniem ognisk HPAI w 2020 r.</t>
        </r>
      </text>
    </comment>
    <comment ref="C23" authorId="0" shapeId="0" xr:uid="{F9685926-65B1-4929-95DB-1EE6D639F1A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Ze sprawozdania rocznego wynika 60, ale w jednym ze stad zbadano i owce i kozy</t>
        </r>
      </text>
    </comment>
  </commentList>
</comments>
</file>

<file path=xl/sharedStrings.xml><?xml version="1.0" encoding="utf-8"?>
<sst xmlns="http://schemas.openxmlformats.org/spreadsheetml/2006/main" count="1523" uniqueCount="989">
  <si>
    <t>ochrona zwierząt</t>
  </si>
  <si>
    <t>ogółem</t>
  </si>
  <si>
    <t>STANOWISKO</t>
  </si>
  <si>
    <t>IMIĘ I NAZWISKO</t>
  </si>
  <si>
    <t>DATA POWOŁANIA</t>
  </si>
  <si>
    <t>DATA ODWOŁANIA</t>
  </si>
  <si>
    <t>WOJEWÓDZTWO</t>
  </si>
  <si>
    <t>ORGANY POWIATOWE</t>
  </si>
  <si>
    <t>WYSZCZEGÓLNIENIE</t>
  </si>
  <si>
    <t xml:space="preserve">DOCHODY BUDŻETOWE    </t>
  </si>
  <si>
    <t>Procent wykonania planu (2:1)</t>
  </si>
  <si>
    <t>Należności *)</t>
  </si>
  <si>
    <t>rozdział 01033 WIW</t>
  </si>
  <si>
    <t>rozdział 01034 PIW</t>
  </si>
  <si>
    <t>OGÓŁEM</t>
  </si>
  <si>
    <t xml:space="preserve">Plan po zmianach </t>
  </si>
  <si>
    <t xml:space="preserve">Wykonanie wydatków </t>
  </si>
  <si>
    <t>Zobowiązania</t>
  </si>
  <si>
    <t>Ogółem
(ustawa + rezerwy celowe +/- wewnętrzne przeniesienia w planach finansowych)</t>
  </si>
  <si>
    <t>w tym</t>
  </si>
  <si>
    <t>ustawa budżetowa</t>
  </si>
  <si>
    <t>Rezerwa celowa na zwalczanie chorób zakaźnych zwierząt – pozycja 12</t>
  </si>
  <si>
    <t xml:space="preserve"> Inne rezerwy celowe *)</t>
  </si>
  <si>
    <t>Rezerwy inne, w tym rezerwy celowe *)</t>
  </si>
  <si>
    <t>w zł</t>
  </si>
  <si>
    <t>%</t>
  </si>
  <si>
    <t>6 (5:1)</t>
  </si>
  <si>
    <t>8 (7:3)</t>
  </si>
  <si>
    <t>10 (9:4)</t>
  </si>
  <si>
    <t>rozdział 01022  razem, w tym:</t>
  </si>
  <si>
    <t>rozdział 01022 WIW</t>
  </si>
  <si>
    <t>rozdział 01022 PIW</t>
  </si>
  <si>
    <t xml:space="preserve">*) Poniżej wymieniono rezerwy celowe, z których pozyskano dodatkowe środki finansowe. </t>
  </si>
  <si>
    <t>pozycja rezerwy celowej</t>
  </si>
  <si>
    <t>Uzasadnienie celu w jakim została uruchomiona</t>
  </si>
  <si>
    <t>Bydło</t>
  </si>
  <si>
    <t>Świnie</t>
  </si>
  <si>
    <t>Włośnica</t>
  </si>
  <si>
    <t>Dziki</t>
  </si>
  <si>
    <t>Owce</t>
  </si>
  <si>
    <t>Kozy</t>
  </si>
  <si>
    <t>Lp.</t>
  </si>
  <si>
    <t>NAZWA CHOROBY</t>
  </si>
  <si>
    <t>GATUNEK</t>
  </si>
  <si>
    <t>LICZBA PRZEBADANYCH STAD</t>
  </si>
  <si>
    <t>LICZBA PRZEBADANYCH ZWIERZĄT</t>
  </si>
  <si>
    <t>Pryszczyca</t>
  </si>
  <si>
    <t>Choroba pęcherzykowa świń</t>
  </si>
  <si>
    <t>Klasyczny pomór świń</t>
  </si>
  <si>
    <t>TSE (BSE/Scrapie)</t>
  </si>
  <si>
    <t>Gruźlica bydła</t>
  </si>
  <si>
    <t>Bruceloza bydła</t>
  </si>
  <si>
    <t>Bruceloza kóz i owiec</t>
  </si>
  <si>
    <t>Owce i kozy</t>
  </si>
  <si>
    <t>Enzootyczna białaczka bydła</t>
  </si>
  <si>
    <t>Wścieklizna lisów wolno żyjących</t>
  </si>
  <si>
    <t>Lisy</t>
  </si>
  <si>
    <t>Choroba niebieskiego języka</t>
  </si>
  <si>
    <t>IBR/IPV</t>
  </si>
  <si>
    <t>Grypa ptaków</t>
  </si>
  <si>
    <t xml:space="preserve">Drób </t>
  </si>
  <si>
    <t>Ptaki dzikie</t>
  </si>
  <si>
    <t>Gorączka Q</t>
  </si>
  <si>
    <t>LICZBA OGNISK</t>
  </si>
  <si>
    <t>CHORE ZWIERZĘTA</t>
  </si>
  <si>
    <t>Gatunek</t>
  </si>
  <si>
    <t>Chlamydioza ptaków</t>
  </si>
  <si>
    <t>Choroba Aleucka</t>
  </si>
  <si>
    <t xml:space="preserve">Choroba Aujeszkyego </t>
  </si>
  <si>
    <t>Choroba Derzsy’ego</t>
  </si>
  <si>
    <t>Choroba maedi-visna</t>
  </si>
  <si>
    <t>Choroba Mareka</t>
  </si>
  <si>
    <t>drób</t>
  </si>
  <si>
    <t>Choroba mętwikowa bydła</t>
  </si>
  <si>
    <t>bydło</t>
  </si>
  <si>
    <t>Krwotoczna choroba królików</t>
  </si>
  <si>
    <t>Listerioza</t>
  </si>
  <si>
    <t>Mykoplazmozy drobiu (M. gallisepticum, M. synoviae)</t>
  </si>
  <si>
    <t>Myksomatoza</t>
  </si>
  <si>
    <t>Niedokrwistość zakaźna koni</t>
  </si>
  <si>
    <t>Paratuberkuloza</t>
  </si>
  <si>
    <t>Salmonellozy drobiu</t>
  </si>
  <si>
    <t>Salmonellozy bydła</t>
  </si>
  <si>
    <t>Salmonellozy świń</t>
  </si>
  <si>
    <t>Tularemia</t>
  </si>
  <si>
    <t>Wiosenna wiremia karpi (SVC)</t>
  </si>
  <si>
    <t>Wirusowa biegunka bydła i choroba błon śluzowych (BVD/MD)</t>
  </si>
  <si>
    <t>Wirusowe zapalenie stawów i mózgu kóz (CAE)</t>
  </si>
  <si>
    <t>Zakaźne zapalenie macicy u klaczy</t>
  </si>
  <si>
    <t>Zakaźne zapalenie nosa i tchawicy/otręt bydła (IBR/IPV)</t>
  </si>
  <si>
    <t>Zakaźne zapalenie oskrzeli kur (IB)</t>
  </si>
  <si>
    <t>Zakaźne zapalenie torby Fabrycjusza (choroba Gumboro)</t>
  </si>
  <si>
    <t>Zespół rozrodczo-oddechowy świń (PRRS)</t>
  </si>
  <si>
    <t>Gąbczasta encefalopatia bydła</t>
  </si>
  <si>
    <t>Trzęsawka owiec – forma atypowa</t>
  </si>
  <si>
    <t>Wścieklizna</t>
  </si>
  <si>
    <t>1 . Kontrola przesyłek przeznaczonych do handlu</t>
  </si>
  <si>
    <t>BYDŁO</t>
  </si>
  <si>
    <t>ŚWINIE</t>
  </si>
  <si>
    <t>OWCE I KOZY</t>
  </si>
  <si>
    <t>KONIE</t>
  </si>
  <si>
    <t>DRÓB</t>
  </si>
  <si>
    <t>1.1. Liczba przesyłek zwierząt poddanych kontroli w związku z planowaną wysyłką z Polski w ramach handlu.</t>
  </si>
  <si>
    <t>1.2. Liczba zwierząt w ww. skontrolowanych przesyłkach.</t>
  </si>
  <si>
    <t>2. Zwierzęta/przesyłki niedopuszczone do handlu</t>
  </si>
  <si>
    <t>2.1. Liczba przesyłek niedopuszczonych do handlu</t>
  </si>
  <si>
    <t>2.2. Liczba zwierząt niedopuszczonych do handlu</t>
  </si>
  <si>
    <t>3. Zwierzęta/przesyłki wprowadzone do handlu</t>
  </si>
  <si>
    <t>3.1.  Liczba przesyłek zwierząt wysłanych z Polski.</t>
  </si>
  <si>
    <t>3.2. Ogólna liczba zwierząt w w/w wysłanych przesyłkach.</t>
  </si>
  <si>
    <t>świnie</t>
  </si>
  <si>
    <t>owce i kozy</t>
  </si>
  <si>
    <t>konie</t>
  </si>
  <si>
    <t>1 . Ogólne informacje o zwierzętach i kontrolach</t>
  </si>
  <si>
    <t>1.4. Ogólna liczba zwierząt w w/w skontrolowanych przesyłkach.</t>
  </si>
  <si>
    <t>2. Naruszenia stwierdzone w wyniku niedyskryminujących kontroli w handlu</t>
  </si>
  <si>
    <t>Zwierzęta</t>
  </si>
  <si>
    <t>Przesyłki</t>
  </si>
  <si>
    <t xml:space="preserve">2.1. Zwierzęta/przesyłki, których dotyczyły naruszenia stwierdzone podczas kontroli </t>
  </si>
  <si>
    <t>3. Nałożone sankcje</t>
  </si>
  <si>
    <t>Liczba zwierząt, których dotyczyła sankcja</t>
  </si>
  <si>
    <t>Liczba przesyłek, których dotyczyła sankcja</t>
  </si>
  <si>
    <t>3.1  Restrykcje dotyczące pojedynczych sztuk zwierząt</t>
  </si>
  <si>
    <t>3.2. Restrykcje dotyczące wszystkich sztuk zwierząt wchodzących w skład przesyłki</t>
  </si>
  <si>
    <t>3.3. Utylizacja zwierząt</t>
  </si>
  <si>
    <t>3.4. Ogółem (suma pkt. 3.1-3.3)</t>
  </si>
  <si>
    <t>PAŃSTWO</t>
  </si>
  <si>
    <t xml:space="preserve"> OWCE I KOZY </t>
  </si>
  <si>
    <t>Liczba przesyłek</t>
  </si>
  <si>
    <t>Liczba sztuk</t>
  </si>
  <si>
    <t>Białoruś</t>
  </si>
  <si>
    <t>Gruzja</t>
  </si>
  <si>
    <t>Liban</t>
  </si>
  <si>
    <t>Uzbekistan</t>
  </si>
  <si>
    <t>SUMA:</t>
  </si>
  <si>
    <t>Arabia Saudyjska</t>
  </si>
  <si>
    <t>Chiny</t>
  </si>
  <si>
    <t>Maroko</t>
  </si>
  <si>
    <t>Mongolia</t>
  </si>
  <si>
    <t>Kazachstan</t>
  </si>
  <si>
    <t>Kirgistan</t>
  </si>
  <si>
    <t>Kuwejt</t>
  </si>
  <si>
    <t>Rosja</t>
  </si>
  <si>
    <t>Ukraina</t>
  </si>
  <si>
    <t>Indie</t>
  </si>
  <si>
    <t>MATERIAŁ BIOLOGICZNY</t>
  </si>
  <si>
    <t>JAJA WYLĘGOWE</t>
  </si>
  <si>
    <t>Irak</t>
  </si>
  <si>
    <t>Nigeria</t>
  </si>
  <si>
    <t>Kenia</t>
  </si>
  <si>
    <t>Materiał biologiczny</t>
  </si>
  <si>
    <t>Podmioty</t>
  </si>
  <si>
    <t>Liczba skontrolowanych podmiotów</t>
  </si>
  <si>
    <t>Liczba podmiotów, w których stwierdzono naruszenia</t>
  </si>
  <si>
    <t>Liczba kontroli</t>
  </si>
  <si>
    <t>Liczba kontroli z udziałem ekspertów</t>
  </si>
  <si>
    <t>Liczba kontroli z wynikiem negatywnym</t>
  </si>
  <si>
    <t>Hodowcy</t>
  </si>
  <si>
    <t>Dostawcy</t>
  </si>
  <si>
    <t>Użytkownicy</t>
  </si>
  <si>
    <t>Naruszenia przepisów przez hodowców, dostawców i użytkowników stwierdzonych w trakcie kontroli i podjęte w ich następstwie działania</t>
  </si>
  <si>
    <t>Rodzaj i liczba naruszeń</t>
  </si>
  <si>
    <t>Liczba jednostek, w których podjęto działania naprawcze</t>
  </si>
  <si>
    <t>art. 17</t>
  </si>
  <si>
    <t>art. 18</t>
  </si>
  <si>
    <t>art. 19</t>
  </si>
  <si>
    <t>art. 20</t>
  </si>
  <si>
    <t>art. 21</t>
  </si>
  <si>
    <t>art. 22</t>
  </si>
  <si>
    <t>art. 23</t>
  </si>
  <si>
    <t>art. 24</t>
  </si>
  <si>
    <t>art. 25</t>
  </si>
  <si>
    <t>Decyzje administracyjne/wnioski dotyczące wstrzymania przeprowadzania doświadczenia lub wykonywania procedury</t>
  </si>
  <si>
    <t>Liczba decyzji administracyjnych wstrzymujących przeprowadzenie doświadczenia lub wykonanie procedury stwierdzonych na podstawie:</t>
  </si>
  <si>
    <t>art. 57 ust. 1 ustawy</t>
  </si>
  <si>
    <t>art. 57 ust. 2 pkt 2 ustawy</t>
  </si>
  <si>
    <t>art. 60 ustawy</t>
  </si>
  <si>
    <t>Decyzje administracyjne/wnioski dotyczące stwierdzonych nieprawidłowości</t>
  </si>
  <si>
    <t>Liczba decyzji administracyjnych/wniosków dotyczących stwierdzenia nieprawidłowości stwierdzonych na podstawie:</t>
  </si>
  <si>
    <t>art. 58 ustawy</t>
  </si>
  <si>
    <t>art. 59 ustawy</t>
  </si>
  <si>
    <t>art. 61 ustawy</t>
  </si>
  <si>
    <t>niezapowiedzianych</t>
  </si>
  <si>
    <t>zapowiedzianych</t>
  </si>
  <si>
    <t>PLW wydający decyzję</t>
  </si>
  <si>
    <t>Dolnośląski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</si>
  <si>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</si>
  <si>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</si>
  <si>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</si>
  <si>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</si>
  <si>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</si>
  <si>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</si>
  <si>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</si>
  <si>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</si>
  <si>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</si>
  <si>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</si>
  <si>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 xml:space="preserve">Świętokrzyski </t>
  </si>
  <si>
    <t>Wielkopolski</t>
  </si>
  <si>
    <t>Zachodniopomorski</t>
  </si>
  <si>
    <t>rejestracja i identyfikacja zwierząt</t>
  </si>
  <si>
    <t>bezpieczeństwo żywności pochodzenia zwierzęcego</t>
  </si>
  <si>
    <t>zwykły</t>
  </si>
  <si>
    <t>uproszczony</t>
  </si>
  <si>
    <t>pasze i uboczne produkty pochodzenia zwierzecego</t>
  </si>
  <si>
    <t>weterynaryjna kontrola w handlu</t>
  </si>
  <si>
    <t>ochroną zdrowia zwierząt i zwalczania chorób zakaźnych zwierząt</t>
  </si>
  <si>
    <t>materiał biologiczny</t>
  </si>
  <si>
    <r>
      <t xml:space="preserve"> </t>
    </r>
    <r>
      <rPr>
        <sz val="10"/>
        <color theme="1"/>
        <rFont val="Calibri"/>
        <family val="2"/>
        <charset val="238"/>
      </rPr>
      <t>Wojewódzki Lekarz Weterynarii</t>
    </r>
  </si>
  <si>
    <t>Kujawsko-Pomorski</t>
  </si>
  <si>
    <t>Warmińsko-Mazurski</t>
  </si>
  <si>
    <t>tryb kontroli:</t>
  </si>
  <si>
    <t>Liczba kontroli podległych PLW</t>
  </si>
  <si>
    <t xml:space="preserve">Liczba podmiotów / działalności poddanych weryfikacji
</t>
  </si>
  <si>
    <t>kontrolowany zakres
nadzoru PLW:</t>
  </si>
  <si>
    <t>Razem:</t>
  </si>
  <si>
    <t>*) według stanu na 31.12.2019 r. nieuregulowane</t>
  </si>
  <si>
    <t>Zgnilec europejski pszczół*</t>
  </si>
  <si>
    <t>* LICZBA ( w pniach)</t>
  </si>
  <si>
    <t>Warroza*</t>
  </si>
  <si>
    <t>LICZBA
(w sztukach, jeżeli nie wskazano inaczej)</t>
  </si>
  <si>
    <t>LICZBA CHORYCH ZWIERZĄT
(w sztukach, jeżeli nie wskazano inaczej)</t>
  </si>
  <si>
    <t>Afrykański pomór świń (ASF)*</t>
  </si>
  <si>
    <t>Wysoce zjadliwa grypa ptaków*</t>
  </si>
  <si>
    <t>Wirusowa posocznica krwotoczna ryb łososiowatych**</t>
  </si>
  <si>
    <t>Zakaźna martwica układu krwiotwórczego ryb łososiowatych**</t>
  </si>
  <si>
    <t>Zakażenie herpeswirusem koi**</t>
  </si>
  <si>
    <t>** liczba chorych zwierząt - w kg</t>
  </si>
  <si>
    <t>* liczba chorych zwierząt oznacza, odpowiednio, liczbę świń/ptaków we wszystkich stwierdzonych w danym roku ogniskach ASF/HPAI</t>
  </si>
  <si>
    <t>Zgnilec amerykański pszczół***</t>
  </si>
  <si>
    <t>*** liczba chorych zwierzą - w pniach</t>
  </si>
  <si>
    <t>1.1. Liczba przesyłek zwierząt w handlu sprowadzonych na obszar właściwości organu</t>
  </si>
  <si>
    <t>1.2. Liczba zwierząt w w/w przesyłkach sprowadzonych  na obszar właściwości organu</t>
  </si>
  <si>
    <t>1.3. Liczba niedyskryminujących kontroli przesyłek sprowadzonych w ramach handlu.</t>
  </si>
  <si>
    <t>Liczba przeprowadzonych kontroli doraźnych</t>
  </si>
  <si>
    <t>Liczba zaplanowanych kontroli</t>
  </si>
  <si>
    <t>Liczba przeprowadzonych kontroli planowanych</t>
  </si>
  <si>
    <t>Obszar działaności IW</t>
  </si>
  <si>
    <t>Hodowla, chów zwierząt</t>
  </si>
  <si>
    <t>Transport zwierząt</t>
  </si>
  <si>
    <t>IRZ</t>
  </si>
  <si>
    <t>Pośrednicy</t>
  </si>
  <si>
    <t>Przewoźnicy</t>
  </si>
  <si>
    <t>Dobrostan - gospodarstwa</t>
  </si>
  <si>
    <t>Dobrostan - rzeźnie</t>
  </si>
  <si>
    <t>Dobrostan - schroniska</t>
  </si>
  <si>
    <t>Dobrostan - transport</t>
  </si>
  <si>
    <t>Miejsca gromadzenia</t>
  </si>
  <si>
    <t>Miejsca odpoczynku</t>
  </si>
  <si>
    <t>Liczba wykrytych działalności nielegalnych</t>
  </si>
  <si>
    <t>Liczba wyeliminowanych działalności nielegalnych*</t>
  </si>
  <si>
    <t>*Eliminacja oznacza likwidację, zarejestrowanie lub zatwierdzenie.</t>
  </si>
  <si>
    <t>Żywność</t>
  </si>
  <si>
    <t>5) dotyczy mięsa odkostnionego mechanicznie wyprodukowanego przy zastosowaniu technik zapewniających nienaruszenie struktury kości oraz z naruszeniem struktury kości</t>
  </si>
  <si>
    <t>4) wszystkie tusze drobiowe ( nie tylko brojlerów i indyków)</t>
  </si>
  <si>
    <t>3) na podstawie norm międzynarodowych, informacji naukowych, limitów zakładowych itp.</t>
  </si>
  <si>
    <t>2) w przypadku wykonywania badań w kierunku innych mikroorganizmów, wpisć w kolumnie uwagi ich nazwę</t>
  </si>
  <si>
    <t>1) w przypadku badań środowiskowych, należy wskazać liczbę pobranych próbek</t>
  </si>
  <si>
    <t>?</t>
  </si>
  <si>
    <t>Próbki środowiskowe</t>
  </si>
  <si>
    <t>Żelatyna i kolagen</t>
  </si>
  <si>
    <t>Wytapiane tłuszcze zwierzęce i skwarki</t>
  </si>
  <si>
    <t>Produkty mięsne będące żywnością RTE przeznaczoną dla niemowląt lub specjalnego medycznego przeznaczenia</t>
  </si>
  <si>
    <t>Produkty z mięsa innego niż drobiowe</t>
  </si>
  <si>
    <t>Produkty z mięsa drobiowego</t>
  </si>
  <si>
    <t>Surowe wyroby mięsne  przeznaczone do spożycia po obróbce termicznej</t>
  </si>
  <si>
    <t>Surowe wyroby mięsne przeznaczone do spożycia na surowo</t>
  </si>
  <si>
    <t>Mięso mielone przeznaczone do spożycia po obróbce termicznej</t>
  </si>
  <si>
    <t>Mięso mielone przeznaczone do spożycia na surowo</t>
  </si>
  <si>
    <t>Mięso odkostnione mechanicznie ⁵)</t>
  </si>
  <si>
    <t xml:space="preserve">Świeże mięso drobiowe inne niż tusze </t>
  </si>
  <si>
    <t>Tusze drobiowe ⁴)</t>
  </si>
  <si>
    <t>Tusze wieprzowe</t>
  </si>
  <si>
    <t>Tusze wołowe, baranie, kozie i końskie</t>
  </si>
  <si>
    <t>ogółem przebadanych partii</t>
  </si>
  <si>
    <t>liczba partii, dla których uzyskano wynik niezgodny</t>
  </si>
  <si>
    <t xml:space="preserve">w których stwierdzono niezgodne wyniki badań </t>
  </si>
  <si>
    <t xml:space="preserve"> liczba zakładów, w których stwierdzono niezgodne wyniki badań</t>
  </si>
  <si>
    <t>Uwagi</t>
  </si>
  <si>
    <t>Listeria monocytogenes</t>
  </si>
  <si>
    <t>E. coli</t>
  </si>
  <si>
    <t>Salmonella</t>
  </si>
  <si>
    <t>Enterobacteriaceae</t>
  </si>
  <si>
    <t>Liczba bakterii tlenowych</t>
  </si>
  <si>
    <t>Liczba zakładów, w których pobrano próbki urzędowe</t>
  </si>
  <si>
    <t>Rodzaj żywności/próbek</t>
  </si>
  <si>
    <t>2) w przypadku wykonywania badań w kierunku innych mikroorganizmów, wpisć w kolumnie uwagi ich nazwę.</t>
  </si>
  <si>
    <t>1) w przypadku badań środowiskowych, należy wskazać liczbę pobranych próbek.</t>
  </si>
  <si>
    <t>Produkty mleczne inne niż wymienione powyżej</t>
  </si>
  <si>
    <t>Preparaty w proszku do początkowego i dalszego zywienia niemowląt i żywność dietetyczna w proszku specjalnego przeznaczenia medycznego dla niemowląt do 6 m-cy</t>
  </si>
  <si>
    <t>Produkty mleczne będące żywnością RTE przeznaczoną dla niemowląt lub specjalnego medycznego przeznaczenia</t>
  </si>
  <si>
    <t>Cronobacter               ( Enterobacter sakazakii)</t>
  </si>
  <si>
    <t>Enterobacteriacae</t>
  </si>
  <si>
    <t>Enterotoksyny gronkowcowe</t>
  </si>
  <si>
    <t>Gronkowce koagulazo dodatnie</t>
  </si>
  <si>
    <t>1) w przypadku próbek środowiskowych, należy wskazać liczbę pobranych próbek</t>
  </si>
  <si>
    <t>Żywność gotowa do spożycia zawierająca surowe jaja</t>
  </si>
  <si>
    <t>Produkty jajeczne</t>
  </si>
  <si>
    <t xml:space="preserve"> liczba zakładów, w których stwierdzono niezgodne wyniki badań </t>
  </si>
  <si>
    <t xml:space="preserve">Salmonella </t>
  </si>
  <si>
    <t>3)liczba faktycznie przebadanych próbek niezależnie od kierunków badania (np. jedna próbka jednocześnie badana w dwóch kierunkach OLD i LKS - w tej kolumnie jest to jedna próbka; wystarczy niezgodny wynik badania w jednym kierunku, aby uznać próbkę za niezgodną)</t>
  </si>
  <si>
    <t>2) w przypadku wykonywania badań w kierunku innych mikroorganizmów, wpisać w kolumnie uwagi ich nazwę,</t>
  </si>
  <si>
    <t>- w przypadku surowego mleka krowiego liczba somatycznych powyżej 400 000/ ml,</t>
  </si>
  <si>
    <t>- w przypadku surowego mleka krowiego liczba bakterii w 30° C  powyżej 300 000/ ml,</t>
  </si>
  <si>
    <t xml:space="preserve">b) dla zakładu, wynik pojedynczej próbki surowego mleka: </t>
  </si>
  <si>
    <t>- w przypadku surowego mleka pochodzącego od innych gatunków  przeznaczonego do produkcji produktów w procesie nie wymagającym obrobki termicznej - liczba bakterii w 30° C  powyżej 500 000/ml,</t>
  </si>
  <si>
    <t>- w przypadku surowego mleka pochodzącego od innych gatunków  liczba bakterii w 30° C  powyżej  1 500 000/ml,</t>
  </si>
  <si>
    <t>- w przypadku surowego mleka krowiego liczba bakterii w 30° C  powyżej 100 000/ ml, liczba komórek somatycznych powyżej 400 000/ ml,</t>
  </si>
  <si>
    <t xml:space="preserve">a) dla gospodarstwa, wynik pojedynczej próbki surowego mleka: </t>
  </si>
  <si>
    <t xml:space="preserve">1) na cele tej statystyki przyjmujemy za wynik niezgodny: </t>
  </si>
  <si>
    <t>Surowe mleko innych gatunków zwierząt, przeznaczone do produkcji bez obróbki termicznej</t>
  </si>
  <si>
    <t>Surowe mleko innych gatunków zwierząt</t>
  </si>
  <si>
    <t>Surowe mleko krowie</t>
  </si>
  <si>
    <t>zakłady sektora mleczarskiego</t>
  </si>
  <si>
    <t>gospodarstwa</t>
  </si>
  <si>
    <t>Liczba komórek somatycznych/ml</t>
  </si>
  <si>
    <t>Liczba przedsiębiorstw (zakładów/gospodarstw), w których pobrano próbki urzędowe</t>
  </si>
  <si>
    <t>3) na podstawie norm międzynarodowych, informacji naukowych, kryteriów zakładowych itp.</t>
  </si>
  <si>
    <t>Produkty rybołówstwa będące żywnością RTE przeznaczoną dla niemowląt lub specjalnego medycznego przeznaczenia</t>
  </si>
  <si>
    <t>Przetworzone produkty rybołówstwa inne niż gotowane skorupiaki i mięczaki</t>
  </si>
  <si>
    <t>Gotowane skorupiaki i mięczaki</t>
  </si>
  <si>
    <t>Świeże produkty rybołówstwa</t>
  </si>
  <si>
    <t>Żywe małże oraz żywe szkarłupnie, osłonice i ślimaki morskie</t>
  </si>
  <si>
    <t>Histamina</t>
  </si>
  <si>
    <t>Gronkowce koagulazo-dodatnie</t>
  </si>
  <si>
    <t>Żywność złożona</t>
  </si>
  <si>
    <t xml:space="preserve">Nazwa kraju </t>
  </si>
  <si>
    <t>Kod ISO</t>
  </si>
  <si>
    <t>Kraje niewymienione powyżej:</t>
  </si>
  <si>
    <t>Zjedn.Emiraty Arabskie</t>
  </si>
  <si>
    <t>AE</t>
  </si>
  <si>
    <t>Zimbabwe</t>
  </si>
  <si>
    <t>ZW</t>
  </si>
  <si>
    <t>Zielony Przylądek</t>
  </si>
  <si>
    <t>CV</t>
  </si>
  <si>
    <t>Zambia</t>
  </si>
  <si>
    <t>ZM</t>
  </si>
  <si>
    <t>Wyspy Św.Tomasza i Książęca</t>
  </si>
  <si>
    <t>ST</t>
  </si>
  <si>
    <t>Wyspy Marshalla</t>
  </si>
  <si>
    <t>Wyspy Owcze</t>
  </si>
  <si>
    <t>FO</t>
  </si>
  <si>
    <t>Wyspy Kokosowe (Keelinga)</t>
  </si>
  <si>
    <t>CC</t>
  </si>
  <si>
    <t>Wyspy Dziewicze-USA</t>
  </si>
  <si>
    <t>VI</t>
  </si>
  <si>
    <t>Wyspy Cooka</t>
  </si>
  <si>
    <t>CK</t>
  </si>
  <si>
    <t>Wyb.Kości Słoniowej</t>
  </si>
  <si>
    <t>CI</t>
  </si>
  <si>
    <t>Wschodni Timor</t>
  </si>
  <si>
    <t>TL</t>
  </si>
  <si>
    <t>Wietnam</t>
  </si>
  <si>
    <t>VN</t>
  </si>
  <si>
    <t>Wenezuela</t>
  </si>
  <si>
    <t>VE</t>
  </si>
  <si>
    <t>Vanuatu</t>
  </si>
  <si>
    <t>VU</t>
  </si>
  <si>
    <t>UZ</t>
  </si>
  <si>
    <t>Urugwaj</t>
  </si>
  <si>
    <t>UY</t>
  </si>
  <si>
    <t>UA</t>
  </si>
  <si>
    <t>Uganda</t>
  </si>
  <si>
    <t>UG</t>
  </si>
  <si>
    <t>Turkmenistan</t>
  </si>
  <si>
    <t>TM</t>
  </si>
  <si>
    <t>Turcja</t>
  </si>
  <si>
    <t>TR</t>
  </si>
  <si>
    <t>Tunezja</t>
  </si>
  <si>
    <t>TN</t>
  </si>
  <si>
    <t>Trynidad i Tobago</t>
  </si>
  <si>
    <t>TT</t>
  </si>
  <si>
    <t>Tonga</t>
  </si>
  <si>
    <t>TO</t>
  </si>
  <si>
    <t>Tokelau</t>
  </si>
  <si>
    <t>TK</t>
  </si>
  <si>
    <t>Togo</t>
  </si>
  <si>
    <t>TG</t>
  </si>
  <si>
    <t>Tanzania</t>
  </si>
  <si>
    <t>TZ</t>
  </si>
  <si>
    <t>Tajwan</t>
  </si>
  <si>
    <t>TW</t>
  </si>
  <si>
    <t>Tajlandia</t>
  </si>
  <si>
    <t>TH</t>
  </si>
  <si>
    <t>Tadżykistan</t>
  </si>
  <si>
    <t>TJ</t>
  </si>
  <si>
    <t>Szwajcaria</t>
  </si>
  <si>
    <t>CH</t>
  </si>
  <si>
    <t>Syria</t>
  </si>
  <si>
    <t>SY</t>
  </si>
  <si>
    <t>Surinam</t>
  </si>
  <si>
    <t>SR</t>
  </si>
  <si>
    <t>Sudan Południowy</t>
  </si>
  <si>
    <t>SS</t>
  </si>
  <si>
    <t>Sudan</t>
  </si>
  <si>
    <t>SD</t>
  </si>
  <si>
    <t>Stany Zjedn. Ameryki Włącznie z Portoryko PR</t>
  </si>
  <si>
    <t>US</t>
  </si>
  <si>
    <t>St.Vincent i Grenadyny</t>
  </si>
  <si>
    <t>VC</t>
  </si>
  <si>
    <t>St.Lucia</t>
  </si>
  <si>
    <t>LC</t>
  </si>
  <si>
    <t>St.Kitts i Nevis</t>
  </si>
  <si>
    <t>KN</t>
  </si>
  <si>
    <t>Sri Lanka</t>
  </si>
  <si>
    <t>LK</t>
  </si>
  <si>
    <t>Somalia</t>
  </si>
  <si>
    <t>SO</t>
  </si>
  <si>
    <t>Suazi</t>
  </si>
  <si>
    <t>SZ</t>
  </si>
  <si>
    <t>Singapur</t>
  </si>
  <si>
    <t>SG</t>
  </si>
  <si>
    <t>Sierra Leone</t>
  </si>
  <si>
    <t>SL</t>
  </si>
  <si>
    <t>Seszele</t>
  </si>
  <si>
    <t>SC</t>
  </si>
  <si>
    <t>Serbia</t>
  </si>
  <si>
    <t>RS</t>
  </si>
  <si>
    <t>Senegal</t>
  </si>
  <si>
    <t>SN</t>
  </si>
  <si>
    <t>San Marino</t>
  </si>
  <si>
    <t>SM</t>
  </si>
  <si>
    <t>Samoa Amerykańskie</t>
  </si>
  <si>
    <t>AS</t>
  </si>
  <si>
    <t>Samoa</t>
  </si>
  <si>
    <t>WS</t>
  </si>
  <si>
    <t>Salwador</t>
  </si>
  <si>
    <t>SV</t>
  </si>
  <si>
    <t>Saint Barthelemy</t>
  </si>
  <si>
    <t>BL</t>
  </si>
  <si>
    <t>Sahara Zachodnia</t>
  </si>
  <si>
    <t>EH</t>
  </si>
  <si>
    <t>Rwanda</t>
  </si>
  <si>
    <t>RW</t>
  </si>
  <si>
    <t>RU</t>
  </si>
  <si>
    <t>Reunion</t>
  </si>
  <si>
    <t>RE</t>
  </si>
  <si>
    <t>Rep.Środkowoafryańska</t>
  </si>
  <si>
    <t>CF</t>
  </si>
  <si>
    <t>Rep.Połud.Afryki</t>
  </si>
  <si>
    <t>ZA</t>
  </si>
  <si>
    <t>Republika Korei</t>
  </si>
  <si>
    <t>KR</t>
  </si>
  <si>
    <t>Polinezja Francuska</t>
  </si>
  <si>
    <t>PF</t>
  </si>
  <si>
    <t>Pitcairn</t>
  </si>
  <si>
    <t>PN</t>
  </si>
  <si>
    <t>Peru</t>
  </si>
  <si>
    <t>PE</t>
  </si>
  <si>
    <t>Paragwaj</t>
  </si>
  <si>
    <t>PY</t>
  </si>
  <si>
    <t>Papua Nowa Gwinea</t>
  </si>
  <si>
    <t>PG</t>
  </si>
  <si>
    <t>Panama</t>
  </si>
  <si>
    <t>PA</t>
  </si>
  <si>
    <t>Palestyna (Autonomia Palestyńska)</t>
  </si>
  <si>
    <t>PS</t>
  </si>
  <si>
    <t>Palau</t>
  </si>
  <si>
    <t>PW</t>
  </si>
  <si>
    <t>Pakistan</t>
  </si>
  <si>
    <t>PK</t>
  </si>
  <si>
    <t>Oman</t>
  </si>
  <si>
    <t>OM</t>
  </si>
  <si>
    <t>Okupowane Terytorium Palestyny</t>
  </si>
  <si>
    <t>Nowa Zelandia</t>
  </si>
  <si>
    <t>NZ</t>
  </si>
  <si>
    <t>Nowa Kaledonia</t>
  </si>
  <si>
    <t>NC</t>
  </si>
  <si>
    <t>Norwegia Włącznie z wyspami Svalbard i Jan Mayen SJ</t>
  </si>
  <si>
    <t>NO</t>
  </si>
  <si>
    <t>Niue</t>
  </si>
  <si>
    <t>NU</t>
  </si>
  <si>
    <t>Nikaragua</t>
  </si>
  <si>
    <t>NI</t>
  </si>
  <si>
    <t>NG</t>
  </si>
  <si>
    <t>Niger</t>
  </si>
  <si>
    <t>NE</t>
  </si>
  <si>
    <t>Nepal</t>
  </si>
  <si>
    <t>NP</t>
  </si>
  <si>
    <t>Nauru</t>
  </si>
  <si>
    <t>NR</t>
  </si>
  <si>
    <t>Namibia</t>
  </si>
  <si>
    <t>NA</t>
  </si>
  <si>
    <t>Myanmar (Burma)</t>
  </si>
  <si>
    <t>MM</t>
  </si>
  <si>
    <t>Mozambik</t>
  </si>
  <si>
    <t>MZ</t>
  </si>
  <si>
    <t>Montserrat</t>
  </si>
  <si>
    <t>MS</t>
  </si>
  <si>
    <t>MN</t>
  </si>
  <si>
    <t>Mołdowa</t>
  </si>
  <si>
    <t>MD</t>
  </si>
  <si>
    <t>Minor (Powiernicze Wyspy Pacyfiku Stanów Zjednoczonych)</t>
  </si>
  <si>
    <t>UM</t>
  </si>
  <si>
    <t>Mikronezja</t>
  </si>
  <si>
    <t>FM</t>
  </si>
  <si>
    <t>Melilla</t>
  </si>
  <si>
    <t>XL</t>
  </si>
  <si>
    <t>Meksyk</t>
  </si>
  <si>
    <t>MX</t>
  </si>
  <si>
    <t>Mauritius</t>
  </si>
  <si>
    <t>MU</t>
  </si>
  <si>
    <t>Mauretania</t>
  </si>
  <si>
    <t>MR</t>
  </si>
  <si>
    <t>MA</t>
  </si>
  <si>
    <t>Mariany Północne</t>
  </si>
  <si>
    <t>MP</t>
  </si>
  <si>
    <t>Mali</t>
  </si>
  <si>
    <t>ML</t>
  </si>
  <si>
    <t>Malezja</t>
  </si>
  <si>
    <t>MY</t>
  </si>
  <si>
    <t>Malediwy</t>
  </si>
  <si>
    <t>MV</t>
  </si>
  <si>
    <t>Malawi</t>
  </si>
  <si>
    <t>MW</t>
  </si>
  <si>
    <t>Makau</t>
  </si>
  <si>
    <t>MO</t>
  </si>
  <si>
    <t>Majotta</t>
  </si>
  <si>
    <t>YT</t>
  </si>
  <si>
    <t>Madagaskar</t>
  </si>
  <si>
    <t>MG</t>
  </si>
  <si>
    <t>Macedonia</t>
  </si>
  <si>
    <t>MK</t>
  </si>
  <si>
    <t>Liechtenstein</t>
  </si>
  <si>
    <t>LI</t>
  </si>
  <si>
    <t>Libia</t>
  </si>
  <si>
    <t>LY</t>
  </si>
  <si>
    <t>Liberia</t>
  </si>
  <si>
    <t>LR</t>
  </si>
  <si>
    <t>LB</t>
  </si>
  <si>
    <t>Lesotho</t>
  </si>
  <si>
    <t>LS</t>
  </si>
  <si>
    <t>Laos</t>
  </si>
  <si>
    <t>LA</t>
  </si>
  <si>
    <t>KW</t>
  </si>
  <si>
    <t>Kuba</t>
  </si>
  <si>
    <t>CU</t>
  </si>
  <si>
    <t>Kostaryka</t>
  </si>
  <si>
    <t>CR</t>
  </si>
  <si>
    <t>Kosowo</t>
  </si>
  <si>
    <t>XK</t>
  </si>
  <si>
    <t xml:space="preserve">Korea Południowa </t>
  </si>
  <si>
    <t>Koreańska Republika Ludowo-Demokratyczna</t>
  </si>
  <si>
    <t>KP</t>
  </si>
  <si>
    <t>Kongo, Republika Demokratyczna</t>
  </si>
  <si>
    <t>CD</t>
  </si>
  <si>
    <t>Kongo</t>
  </si>
  <si>
    <t>CG</t>
  </si>
  <si>
    <t>Komory</t>
  </si>
  <si>
    <t>KM</t>
  </si>
  <si>
    <t>Kolumbia</t>
  </si>
  <si>
    <t>CO</t>
  </si>
  <si>
    <t>Kiribati</t>
  </si>
  <si>
    <t>KI</t>
  </si>
  <si>
    <t>KG</t>
  </si>
  <si>
    <t>KE</t>
  </si>
  <si>
    <t>KZ</t>
  </si>
  <si>
    <t>Katar</t>
  </si>
  <si>
    <t>QA</t>
  </si>
  <si>
    <t>Kanada</t>
  </si>
  <si>
    <t>CA</t>
  </si>
  <si>
    <t>Kamerun</t>
  </si>
  <si>
    <t>CM</t>
  </si>
  <si>
    <t>Kambodża</t>
  </si>
  <si>
    <t>KH</t>
  </si>
  <si>
    <t>Kajmany</t>
  </si>
  <si>
    <t>KY</t>
  </si>
  <si>
    <t>Jordania</t>
  </si>
  <si>
    <t>JO</t>
  </si>
  <si>
    <t>Jemen</t>
  </si>
  <si>
    <t>YE</t>
  </si>
  <si>
    <t>Japonia</t>
  </si>
  <si>
    <t>JP</t>
  </si>
  <si>
    <t>Jamajka</t>
  </si>
  <si>
    <t>JM</t>
  </si>
  <si>
    <t>Izrael</t>
  </si>
  <si>
    <t>IL</t>
  </si>
  <si>
    <t>Islandia</t>
  </si>
  <si>
    <t>IS</t>
  </si>
  <si>
    <t>Iran</t>
  </si>
  <si>
    <t>IR</t>
  </si>
  <si>
    <t>IQ</t>
  </si>
  <si>
    <t>Indonezja</t>
  </si>
  <si>
    <t>ID</t>
  </si>
  <si>
    <t>IN</t>
  </si>
  <si>
    <t>Hongkong</t>
  </si>
  <si>
    <t>HK</t>
  </si>
  <si>
    <t>Honduras</t>
  </si>
  <si>
    <t>HN</t>
  </si>
  <si>
    <t>Haiti</t>
  </si>
  <si>
    <t>HT</t>
  </si>
  <si>
    <t>Gwinea-Bissau</t>
  </si>
  <si>
    <t>GW</t>
  </si>
  <si>
    <t>Gwinea Równikowa</t>
  </si>
  <si>
    <t>GQ</t>
  </si>
  <si>
    <t>Gwinea</t>
  </si>
  <si>
    <t>GN</t>
  </si>
  <si>
    <t>Gwatemala</t>
  </si>
  <si>
    <t>GT</t>
  </si>
  <si>
    <t>Gujana</t>
  </si>
  <si>
    <t>GY</t>
  </si>
  <si>
    <t>Guam</t>
  </si>
  <si>
    <t>GU</t>
  </si>
  <si>
    <t>GE</t>
  </si>
  <si>
    <t>Grenlandia</t>
  </si>
  <si>
    <t>GL</t>
  </si>
  <si>
    <t>Grenada</t>
  </si>
  <si>
    <t>GD</t>
  </si>
  <si>
    <t>Gibraltar</t>
  </si>
  <si>
    <t>GI</t>
  </si>
  <si>
    <t>Ghana</t>
  </si>
  <si>
    <t>GH</t>
  </si>
  <si>
    <t>Gambia</t>
  </si>
  <si>
    <t>GM</t>
  </si>
  <si>
    <t>Gabon</t>
  </si>
  <si>
    <t>GA</t>
  </si>
  <si>
    <t>Filipiny</t>
  </si>
  <si>
    <t>PH</t>
  </si>
  <si>
    <t>Fidżi Republika</t>
  </si>
  <si>
    <t>FJ</t>
  </si>
  <si>
    <t>Falklandy</t>
  </si>
  <si>
    <t>FK</t>
  </si>
  <si>
    <t>Etiopia</t>
  </si>
  <si>
    <t>ET</t>
  </si>
  <si>
    <t>Erytrea</t>
  </si>
  <si>
    <t>ER</t>
  </si>
  <si>
    <t>Ekwador</t>
  </si>
  <si>
    <t>EC</t>
  </si>
  <si>
    <t>Egipt</t>
  </si>
  <si>
    <t>EG</t>
  </si>
  <si>
    <t>Dżibuti</t>
  </si>
  <si>
    <t>DJ</t>
  </si>
  <si>
    <t>Dominikana</t>
  </si>
  <si>
    <t>DO</t>
  </si>
  <si>
    <t>Dominika</t>
  </si>
  <si>
    <t>DM</t>
  </si>
  <si>
    <t>Czarnogóra</t>
  </si>
  <si>
    <t>ME</t>
  </si>
  <si>
    <t>Czad</t>
  </si>
  <si>
    <t>TD</t>
  </si>
  <si>
    <t xml:space="preserve">Cypr Północny </t>
  </si>
  <si>
    <t>CY</t>
  </si>
  <si>
    <t>Curaçao</t>
  </si>
  <si>
    <t>CW</t>
  </si>
  <si>
    <t>CN</t>
  </si>
  <si>
    <t>Chile</t>
  </si>
  <si>
    <t>CL</t>
  </si>
  <si>
    <t>Ceuta</t>
  </si>
  <si>
    <t>XC</t>
  </si>
  <si>
    <t>Burundi</t>
  </si>
  <si>
    <t>BI</t>
  </si>
  <si>
    <t>Burkina Faso</t>
  </si>
  <si>
    <t>BF</t>
  </si>
  <si>
    <t>Brytyjskie Terytorium Oceanu Indyjskiego</t>
  </si>
  <si>
    <t>IO</t>
  </si>
  <si>
    <t>Brunei Darussalam</t>
  </si>
  <si>
    <t>BN</t>
  </si>
  <si>
    <t>Brazylia</t>
  </si>
  <si>
    <t>BR</t>
  </si>
  <si>
    <t>Botswana</t>
  </si>
  <si>
    <t>BW</t>
  </si>
  <si>
    <t>Bośnia i Hercegowina</t>
  </si>
  <si>
    <t>BA</t>
  </si>
  <si>
    <t>Bonaire, Sint Eustatius i Saba</t>
  </si>
  <si>
    <t>BQ</t>
  </si>
  <si>
    <t>Boliwia</t>
  </si>
  <si>
    <t>BO</t>
  </si>
  <si>
    <t>Birma</t>
  </si>
  <si>
    <t>BY</t>
  </si>
  <si>
    <t>Bhutan</t>
  </si>
  <si>
    <t>BT</t>
  </si>
  <si>
    <t>Bermudy</t>
  </si>
  <si>
    <t>BM</t>
  </si>
  <si>
    <t>Benin</t>
  </si>
  <si>
    <t>BJ</t>
  </si>
  <si>
    <t>Belize</t>
  </si>
  <si>
    <t>BZ</t>
  </si>
  <si>
    <t>Barbados</t>
  </si>
  <si>
    <t>BB</t>
  </si>
  <si>
    <t>Bangladesz</t>
  </si>
  <si>
    <t>BD</t>
  </si>
  <si>
    <t>Bahrajn</t>
  </si>
  <si>
    <t>BH</t>
  </si>
  <si>
    <t>Bahamy</t>
  </si>
  <si>
    <t>BS</t>
  </si>
  <si>
    <t>Azerbejdżan (Republika Azerbejdżanu)</t>
  </si>
  <si>
    <t>AZ</t>
  </si>
  <si>
    <t>Australia</t>
  </si>
  <si>
    <t>AU</t>
  </si>
  <si>
    <t>Aruba</t>
  </si>
  <si>
    <t>AW</t>
  </si>
  <si>
    <t>Armenia</t>
  </si>
  <si>
    <t>AM</t>
  </si>
  <si>
    <t>Argentyna</t>
  </si>
  <si>
    <t>AR</t>
  </si>
  <si>
    <t>SA</t>
  </si>
  <si>
    <t>Antigua i Barbuda</t>
  </si>
  <si>
    <t>AG</t>
  </si>
  <si>
    <t>Antarktyda</t>
  </si>
  <si>
    <t>AQ</t>
  </si>
  <si>
    <t>Anguilla</t>
  </si>
  <si>
    <t>AI</t>
  </si>
  <si>
    <t>Angola</t>
  </si>
  <si>
    <t>AO</t>
  </si>
  <si>
    <t>Andora</t>
  </si>
  <si>
    <t>AD</t>
  </si>
  <si>
    <t>Algieria</t>
  </si>
  <si>
    <t>DZ</t>
  </si>
  <si>
    <t>Albania</t>
  </si>
  <si>
    <t>AL</t>
  </si>
  <si>
    <t>Afganistan</t>
  </si>
  <si>
    <t>AF</t>
  </si>
  <si>
    <t>Ilość w tonach</t>
  </si>
  <si>
    <t xml:space="preserve">Ilośc w tonach </t>
  </si>
  <si>
    <t xml:space="preserve">Ilość w tonach </t>
  </si>
  <si>
    <t>PRODUKTY ZŁOŻONE</t>
  </si>
  <si>
    <t xml:space="preserve">OSŁONKI </t>
  </si>
  <si>
    <t xml:space="preserve">MIÓD I PRODUKTY PSZCZELE </t>
  </si>
  <si>
    <t>ŻELATYNA I KOLAGEN</t>
  </si>
  <si>
    <t>DZICZYZNA I PRODUKTY Z DZICZYZNY</t>
  </si>
  <si>
    <t>JAJA I PRODUKTY JAJECZNE</t>
  </si>
  <si>
    <t xml:space="preserve">MLEKO I PRODUKTY MLECZARSKIE </t>
  </si>
  <si>
    <t>MIĘSO CZERWONE I PRODUKTY Z MIĘSA CZERWONEGO</t>
  </si>
  <si>
    <t>MIĘSO BIAŁE I PRODUKTY Z MIĘSA BIAŁEGO</t>
  </si>
  <si>
    <t>Państwo</t>
  </si>
  <si>
    <t xml:space="preserve">Symbol </t>
  </si>
  <si>
    <t>W przypadku prowadzonego eksportu do kraju trzeciego nie ujętego w dotychczasowym wykazie  państw, dodany przez Państwa kraj trzeci proszę zaznaczyć na widoczny kolor żółty. Przy uwzględnieniu dodatkowych państw w wykazie państw trzecich do których odbywał się eksport w minionym roku, należy zwrócić szczególną uwagę, aby przy zliczaniu „ogółem” zapis funkcji (w tym przypadku „suma” obejmował) wszystkie wymienione kraje.
 Proszę o wpisanie w tonach nie używając spacji, kropek. Wartość proszę podać z dokładnością najwyżej do 3 miejsc po przecinku, np. 1kg to jest 0,001t; 10kg to jest 0,01t; 100kg to jest 0,1t; 1000kg to jest 1t; itd.  Uwaga: Po wpisaniu wartości liczbowej jednostka (t) uzupełniana jest automatycznie. Prawidłowe wprowadzenie danych spowoduje zmiane koloru komórki na zielony i przedstawienie danych w postaci np. 1234,000 t.</t>
  </si>
  <si>
    <t>PROSZĘ CZYTAĆ UWAGĘ PO PRAWEJ</t>
  </si>
  <si>
    <t>Planowane
(wg ustawy budżetowej na rok 2019)</t>
  </si>
  <si>
    <t>Wykonane
na 31.12.2019 r.</t>
  </si>
  <si>
    <t>Pasze</t>
  </si>
  <si>
    <t>Utylizacja</t>
  </si>
  <si>
    <t>Farmacja weterynaryjna</t>
  </si>
  <si>
    <t>Obszar pasze</t>
  </si>
  <si>
    <t>Obszar utylizacja</t>
  </si>
  <si>
    <t>Obszar farmacja</t>
  </si>
  <si>
    <t>% realizacji planu</t>
  </si>
  <si>
    <t>RAZEM:</t>
  </si>
  <si>
    <t>Obszar kontroli</t>
  </si>
  <si>
    <t>4 (3/2)</t>
  </si>
  <si>
    <t>6 (3+5)</t>
  </si>
  <si>
    <t>Łączna liczba przeprowadzonych kontroli</t>
  </si>
  <si>
    <r>
      <t> </t>
    </r>
    <r>
      <rPr>
        <sz val="11"/>
        <color indexed="8"/>
        <rFont val="Calibri"/>
        <family val="2"/>
        <charset val="238"/>
        <scheme val="minor"/>
      </rPr>
      <t>MH</t>
    </r>
  </si>
  <si>
    <r>
      <t>Liczba przebadanych partii</t>
    </r>
    <r>
      <rPr>
        <vertAlign val="superscript"/>
        <sz val="9"/>
        <color rgb="FF000000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</si>
  <si>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9"/>
        <color rgb="FF000000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</si>
  <si>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</si>
  <si>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</si>
  <si>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</si>
  <si>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11"/>
        <color rgb="FF000000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</si>
  <si>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indexed="8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</si>
  <si>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9"/>
        <color indexed="8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</si>
  <si>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indexed="8"/>
        <rFont val="Calibri"/>
        <family val="2"/>
        <charset val="238"/>
        <scheme val="minor"/>
      </rPr>
      <t>3)</t>
    </r>
  </si>
  <si>
    <r>
      <t>Liczba przebadanych pr</t>
    </r>
    <r>
      <rPr>
        <sz val="9"/>
        <color theme="1"/>
        <rFont val="Calibri"/>
        <family val="2"/>
        <charset val="238"/>
        <scheme val="minor"/>
      </rPr>
      <t>óbek3</t>
    </r>
    <r>
      <rPr>
        <vertAlign val="superscript"/>
        <sz val="9"/>
        <color theme="1"/>
        <rFont val="Calibri"/>
        <family val="2"/>
        <charset val="238"/>
        <scheme val="minor"/>
      </rPr>
      <t>)</t>
    </r>
  </si>
  <si>
    <r>
      <t>Liczba bakterii w 30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0 </t>
    </r>
    <r>
      <rPr>
        <sz val="9"/>
        <color rgb="FF000000"/>
        <rFont val="Calibri"/>
        <family val="2"/>
        <charset val="238"/>
        <scheme val="minor"/>
      </rPr>
      <t>C/ml</t>
    </r>
  </si>
  <si>
    <r>
      <t>liczba przedsiebiorstw, w których stwierdzono niezgodne wyniki badań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</si>
  <si>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liczba próbek, dla których uzyskano niezgodne wyniki badań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</si>
  <si>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3) na podstawie norm międzynarodowych, informacji naukowych, kryteriów zakładowych itp.</t>
    </r>
    <r>
      <rPr>
        <sz val="9"/>
        <color theme="1"/>
        <rFont val="Calibri"/>
        <family val="2"/>
        <charset val="238"/>
        <scheme val="minor"/>
      </rPr>
      <t>.</t>
    </r>
  </si>
  <si>
    <r>
      <t xml:space="preserve">Przypuszczalne </t>
    </r>
    <r>
      <rPr>
        <i/>
        <sz val="9"/>
        <color rgb="FF000000"/>
        <rFont val="Calibri"/>
        <family val="2"/>
        <charset val="238"/>
        <scheme val="minor"/>
      </rPr>
      <t>Bacilus Cereus</t>
    </r>
  </si>
  <si>
    <r>
      <t>Salmonella</t>
    </r>
    <r>
      <rPr>
        <sz val="9"/>
        <color theme="1"/>
        <rFont val="Calibri"/>
        <family val="2"/>
        <charset val="238"/>
        <scheme val="minor"/>
      </rPr>
      <t xml:space="preserve"> Typhimurium Eneritidis</t>
    </r>
  </si>
  <si>
    <r>
      <t>Inne mikroorganizmy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</si>
  <si>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</si>
  <si>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> </t>
    </r>
  </si>
  <si>
    <t>Tabela M1: Wyniki urzędowych badań laboratoryjnych próbek żywności, pobranych w zakładach sektora żywności złożonej.</t>
  </si>
  <si>
    <t>Tabela M2: Wyniki urzędowych badań laboratoryjnych próbek żywności, pobranych w zakładach sektora rybnego.</t>
  </si>
  <si>
    <t>Tabela M3: Wyniki urzędowych badań laboratoryjnych próbek surowego mleka i środowiskowych, pobranych w przedsiębiorstwach sektora mleczarskiego</t>
  </si>
  <si>
    <t>Tabela M4: Wyniki urzędowych badań laboratoryjnych próbek żywności, pobranych w zakładach sektora jajczarskiego</t>
  </si>
  <si>
    <t>Tabela M5: Wyniki urzędowych badań laboratoryjnych próbek żywności, pobranych w zakładach sektora mleczarskiego</t>
  </si>
  <si>
    <t>Tabela M6: Wyniki urzędowych badań laboratoryjnych próbek żywności, pobranych w zakładach sektora mięsnego.</t>
  </si>
  <si>
    <t>Liczba szkoleń</t>
  </si>
  <si>
    <t>WIW</t>
  </si>
  <si>
    <t>PIWy</t>
  </si>
  <si>
    <t>Łącznie</t>
  </si>
  <si>
    <t>Uczelnia</t>
  </si>
  <si>
    <t>Tytuł specjalizacji</t>
  </si>
  <si>
    <t>WIWy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</si>
  <si>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</si>
  <si>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</si>
  <si>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</si>
  <si>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</si>
  <si>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</si>
  <si>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</si>
  <si>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</si>
  <si>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</si>
  <si>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</si>
  <si>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</si>
  <si>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</si>
  <si>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Zakres tematyczny szkolenia*</t>
  </si>
  <si>
    <t>*Związane z realizacją zadań Inspekcji Weterynaryjnej (zdrowie i dobrostan zwierząt, bezpieczeństwo żywności i pasz, farmacja, laboratoria, itp.), w tym kaskadowe, m.in. w ramach programu BTSF, szkoleń GLW</t>
  </si>
  <si>
    <t>**Należy wskazać liczbę wykorzystanych miejsc szkoleniowych na wszystkich szkoleniach, np. jeżeli dana osoba uczestniczyła w więcej niż jednym szkoleniu, należy policzyć ją kilka razy.</t>
  </si>
  <si>
    <r>
      <t>Liczba osób uczestniczących w szkoleniach</t>
    </r>
    <r>
      <rPr>
        <sz val="12"/>
        <rFont val="Calibri"/>
        <family val="2"/>
        <charset val="238"/>
        <scheme val="minor"/>
      </rPr>
      <t>***</t>
    </r>
  </si>
  <si>
    <t xml:space="preserve">
***Daną osobę należy uwzględnić tylko raz, nawet jeżeli uczestniczyła w więcej niż jednym szkoleniu.</t>
  </si>
  <si>
    <t>Pracownicy IW</t>
  </si>
  <si>
    <t>Liczba wykorzystanych miejsc szkoleniowych**</t>
  </si>
  <si>
    <t>Liczba pracowników IW, którzy uzyskali tytuł specjalisty</t>
  </si>
  <si>
    <t>Łącznie:</t>
  </si>
  <si>
    <t xml:space="preserve">
****Zakresy specjalizacji weterynaryjnych określono w rozporządzeniu Ministra Rolnictwa i Gospodarki Żywnościowej z dnia 28 listopada 1994 r. w sprawie trybu i szczegółowych zasad uzyskania tytułu specjalisty przez lekarza weterynarii (Dz. U. Nr 131, poz. 667 z późn. zm.).</t>
  </si>
  <si>
    <t>bezpieczeństwo pasz</t>
  </si>
  <si>
    <t>farmacja weterynaryjna</t>
  </si>
  <si>
    <t>bezpieczeństwo żywności</t>
  </si>
  <si>
    <t>Liczba lekarzy wyznaczonych uczestniczących 
w szkoleniach***</t>
  </si>
  <si>
    <t>dobrostan zwierząt i IRZ</t>
  </si>
  <si>
    <t>diagnostyka laboratoryjna</t>
  </si>
  <si>
    <t>produkty uboczne pochodzenia zwierzęcego i utylizacja</t>
  </si>
  <si>
    <t>zdrowie zwierząt i zwalczanie chorób zakaźnych</t>
  </si>
  <si>
    <t>inne (w tym dotyczące wielu zakresów zadań Inspekcji Weterynaryjnej)</t>
  </si>
  <si>
    <t>Tabela Z3: Liczba wykonanych badań monitoringowych (kontrolnych) w kierunku poszczególnych jednostek chorobowych w 2020 r.</t>
  </si>
  <si>
    <t>Tabela Sz1: Szkolenia Inspekcji Weterynaryjnej w województwie w 2020 r.</t>
  </si>
  <si>
    <t>Tabela St1: Zmiany na stanowiskach PLW i ich Zastępców w 2020 roku.</t>
  </si>
  <si>
    <r>
      <t xml:space="preserve">Tabela K1: Kontrole dotyczące nadzoru PLW nad poszczególnymi obszarami, zrealizowane przez  </t>
    </r>
    <r>
      <rPr>
        <sz val="10"/>
        <color rgb="FFFF0000"/>
        <rFont val="Calibri"/>
        <family val="2"/>
        <charset val="238"/>
      </rPr>
      <t>WIW w</t>
    </r>
    <r>
      <rPr>
        <sz val="10"/>
        <color theme="1"/>
        <rFont val="Calibri"/>
        <family val="2"/>
        <charset val="238"/>
      </rPr>
      <t xml:space="preserve"> 2020 r.</t>
    </r>
  </si>
  <si>
    <t>Tabela E1.1: Wykaz państw trzecich, do których w 2020 r. eksportowano zwierzęta rzeźne.</t>
  </si>
  <si>
    <t>Tabela E1.2: Wykaz państw trzecich, do których w 2020 r. eksportowano zwierzęta hodowlane i użytkowe.</t>
  </si>
  <si>
    <r>
      <t>Tabela E1.3: Wykaz państw trzecich, do których w 2020 r. eksportowano materiał biologiczny i jaja wylęgowe (</t>
    </r>
    <r>
      <rPr>
        <u/>
        <sz val="10"/>
        <color theme="1"/>
        <rFont val="Calibri"/>
        <family val="2"/>
        <charset val="238"/>
        <scheme val="minor"/>
      </rPr>
      <t>liczba przesyłek</t>
    </r>
    <r>
      <rPr>
        <sz val="10"/>
        <color theme="1"/>
        <rFont val="Calibri"/>
        <family val="2"/>
        <charset val="238"/>
        <scheme val="minor"/>
      </rPr>
      <t>)</t>
    </r>
  </si>
  <si>
    <t>Tabela Sz2: Szkolenia dla lekarzy wyznaczonych w województwie w 2020 `r.</t>
  </si>
  <si>
    <r>
      <t>Tabela Sz3: Zbiorcze zestawienie osób, które ukończyły specjalizację weterynaryjną w województwie w 2020 r.</t>
    </r>
    <r>
      <rPr>
        <sz val="12"/>
        <rFont val="Calibri"/>
        <family val="2"/>
        <scheme val="minor"/>
      </rPr>
      <t>****</t>
    </r>
  </si>
  <si>
    <t>Rodzaj  próbek</t>
  </si>
  <si>
    <t>Liczba przedsiębiorstw (gospodarstw / zakładów / rzeźni), w których pobrano próbki urzędowe</t>
  </si>
  <si>
    <t>Liczba  próbek zbadanych ogółem</t>
  </si>
  <si>
    <t>liczba przedsiebiorstw, w których stwierdzono niezgodne wyniki badań</t>
  </si>
  <si>
    <t>zbadano ogółem</t>
  </si>
  <si>
    <t>Liczba wyników niezgodnych</t>
  </si>
  <si>
    <t>UWAGI</t>
  </si>
  <si>
    <t>zakłady / rzeźnie</t>
  </si>
  <si>
    <t xml:space="preserve">substancje niedozwolone oraz pozostałości chemiczne, biologiczne i produkty lecznicze oraz zanieczyszczenia </t>
  </si>
  <si>
    <t>Wielopierścieniowe węglowodory aromatyczne</t>
  </si>
  <si>
    <t>Skazenia promieniotwórcze</t>
  </si>
  <si>
    <t>Dioksyny, furany, dl-PCB i ndl-PCB</t>
  </si>
  <si>
    <t>Inne*</t>
  </si>
  <si>
    <t>Grupa A</t>
  </si>
  <si>
    <t>Grupa B1</t>
  </si>
  <si>
    <t>Grupa B2</t>
  </si>
  <si>
    <t>Grupa B3</t>
  </si>
  <si>
    <t>Tkanki  - Bydło</t>
  </si>
  <si>
    <t>01</t>
  </si>
  <si>
    <t>Tkanki - Świnie</t>
  </si>
  <si>
    <t>02</t>
  </si>
  <si>
    <t>Tkanki - Owce</t>
  </si>
  <si>
    <t>03</t>
  </si>
  <si>
    <t>Tkanki - Konie</t>
  </si>
  <si>
    <t>04</t>
  </si>
  <si>
    <t>Tkanki - Drób*</t>
  </si>
  <si>
    <t>05</t>
  </si>
  <si>
    <t>Tkanki - Króliki</t>
  </si>
  <si>
    <t>06</t>
  </si>
  <si>
    <t>Ryby*</t>
  </si>
  <si>
    <t>07</t>
  </si>
  <si>
    <t>Owoce morza</t>
  </si>
  <si>
    <t>08</t>
  </si>
  <si>
    <t>Mleko surowe</t>
  </si>
  <si>
    <t>09</t>
  </si>
  <si>
    <t>Miód</t>
  </si>
  <si>
    <t>10</t>
  </si>
  <si>
    <t xml:space="preserve">Jaja </t>
  </si>
  <si>
    <t>11</t>
  </si>
  <si>
    <t>Zwierzęta dzikie hodowane</t>
  </si>
  <si>
    <t>12</t>
  </si>
  <si>
    <t xml:space="preserve">Zwierzęta łowne </t>
  </si>
  <si>
    <t>13</t>
  </si>
  <si>
    <t xml:space="preserve">Import </t>
  </si>
  <si>
    <t>14</t>
  </si>
  <si>
    <t>Woda przeznaczona do pojenia zwierząt</t>
  </si>
  <si>
    <t>15</t>
  </si>
  <si>
    <t>16</t>
  </si>
  <si>
    <t>wydaliny, płyny ustrojowe zwierząt pobierane przyżyciowo</t>
  </si>
  <si>
    <t>17</t>
  </si>
  <si>
    <t>wydaliny, płyny ustrojowe zwierząt pobierane poubojowo</t>
  </si>
  <si>
    <t>18</t>
  </si>
  <si>
    <t xml:space="preserve">mięso i produkty mięsne wędzone tradycyjnie </t>
  </si>
  <si>
    <t>19</t>
  </si>
  <si>
    <t>ryby wędzone tradycyjnie</t>
  </si>
  <si>
    <t>20</t>
  </si>
  <si>
    <t>Produkty  mleczne</t>
  </si>
  <si>
    <t>21</t>
  </si>
  <si>
    <t>Produkty jajczarskie</t>
  </si>
  <si>
    <t>22</t>
  </si>
  <si>
    <t xml:space="preserve">Świeże mięso wołowe, wieprzowe, baranie, kozie, owcze, końskie, drobiowe </t>
  </si>
  <si>
    <t>23</t>
  </si>
  <si>
    <t>Mięso mielone i wyroby mięsne przeznaczone do spożycia na surowo</t>
  </si>
  <si>
    <t>24</t>
  </si>
  <si>
    <t>Mięso mielone i wyroby mięsne przeznaczone do spożycia po obróbce termicznej</t>
  </si>
  <si>
    <t>25</t>
  </si>
  <si>
    <t>Mięso oddzielone mechanicznie</t>
  </si>
  <si>
    <t>26</t>
  </si>
  <si>
    <t>Produkty mięsne</t>
  </si>
  <si>
    <t>27</t>
  </si>
  <si>
    <t>28</t>
  </si>
  <si>
    <t xml:space="preserve">Przetworzone produkty rybołówstwa </t>
  </si>
  <si>
    <t>29</t>
  </si>
  <si>
    <t>Produkty RHD</t>
  </si>
  <si>
    <t>30</t>
  </si>
  <si>
    <t>Żywność specjalnego przeznaczenia</t>
  </si>
  <si>
    <t>31</t>
  </si>
  <si>
    <t>Inne środki spożywcze</t>
  </si>
  <si>
    <t>32</t>
  </si>
  <si>
    <t>Razem</t>
  </si>
  <si>
    <t>33</t>
  </si>
  <si>
    <t>* Tkanki stanowią: mięśnie, wątroba, nerki, płuca, tkanka tłuszczowa, tłuszcz okołonerkowy, sierść</t>
  </si>
  <si>
    <t>* Drób stanowią: kurczeta, indyki, gęsi, kaczki</t>
  </si>
  <si>
    <t>* Jaja - kurze, przepiórcze, ...</t>
  </si>
  <si>
    <t>* Ryby - tkanki i narządy ryb wolnożyjacych, hodowlanych,…</t>
  </si>
  <si>
    <t>* w przypadku wykonywania badań w kierunku inne - wpisć w kolumnie uwagi ich nazwę</t>
  </si>
  <si>
    <t xml:space="preserve">MIĘSO  I PRODUKTY WIEPRZOWE </t>
  </si>
  <si>
    <t>MIĘSO  I PRODUKTY WOŁOWE</t>
  </si>
  <si>
    <t>INNE *</t>
  </si>
  <si>
    <t>WF</t>
  </si>
  <si>
    <t>Wallis i Futuna</t>
  </si>
  <si>
    <t xml:space="preserve">* OWCE, KOZY, KONIE, STRUSIE </t>
  </si>
  <si>
    <t>ogółem 2021</t>
  </si>
  <si>
    <t>Liczba przebadanych próbek</t>
  </si>
  <si>
    <t>Liczba przebadanych próbek </t>
  </si>
  <si>
    <r>
      <t xml:space="preserve">Tabela M7: Wyniki urzędowych badań </t>
    </r>
    <r>
      <rPr>
        <b/>
        <sz val="11"/>
        <rFont val="Calibri"/>
        <family val="2"/>
        <charset val="238"/>
        <scheme val="minor"/>
      </rPr>
      <t>monitoringowych</t>
    </r>
    <r>
      <rPr>
        <sz val="11"/>
        <rFont val="Calibri"/>
        <family val="2"/>
        <charset val="238"/>
        <scheme val="minor"/>
      </rPr>
      <t xml:space="preserve"> próbek pobranych od zwierząt, w żywności pochodzenia zwierzęcego, wodzie i paszach</t>
    </r>
  </si>
  <si>
    <r>
      <t xml:space="preserve">Tabela M8: Wyniki urzędowych badań </t>
    </r>
    <r>
      <rPr>
        <b/>
        <sz val="11"/>
        <rFont val="Calibri"/>
        <family val="2"/>
        <charset val="238"/>
        <scheme val="minor"/>
      </rPr>
      <t>z nadzoru</t>
    </r>
    <r>
      <rPr>
        <sz val="11"/>
        <rFont val="Calibri"/>
        <family val="2"/>
        <charset val="238"/>
        <scheme val="minor"/>
      </rPr>
      <t xml:space="preserve"> próbek pobranych od zwierząt, w żywności pochodzenia zwierzęcego, wodzie i paszach</t>
    </r>
  </si>
  <si>
    <t>RYBY MIĘCZAKI , SKORUPIAKI, PRODUKTY RYBOŁÓWSTWA , ŚLIMAKI I ŻABIE ŁÓDKA</t>
  </si>
  <si>
    <t>Tabela D1: Raport z kontroli przesyłek zwierząt w handlu wysyłanych z województwa śląskiego w 2020 roku.</t>
  </si>
  <si>
    <r>
      <t xml:space="preserve">Tabela D2: Raport z kontroli przesyłek zwierząt w handlu, wysłanych do </t>
    </r>
    <r>
      <rPr>
        <sz val="10"/>
        <rFont val="Calibri"/>
        <family val="2"/>
        <charset val="238"/>
        <scheme val="minor"/>
      </rPr>
      <t>województwa śląskiego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w 2020 roku.</t>
    </r>
  </si>
  <si>
    <t>Tabela D3: Dane dotyczące kontroli hodowców, dostawców i użytkowników zwierząt laboratoryjnych przeprowadzonych przez powiatowych lekarzy weterynarii w województwie śląskim w 2020 roku.</t>
  </si>
  <si>
    <r>
      <t xml:space="preserve">Tabela F1: Dochody budżetowe Inspekcji Weterynaryjnej </t>
    </r>
    <r>
      <rPr>
        <sz val="10"/>
        <rFont val="Calibri"/>
        <family val="2"/>
        <charset val="238"/>
        <scheme val="minor"/>
      </rPr>
      <t>województwa śląskiego</t>
    </r>
    <r>
      <rPr>
        <sz val="10"/>
        <color theme="1"/>
        <rFont val="Calibri"/>
        <family val="2"/>
        <charset val="238"/>
        <scheme val="minor"/>
      </rPr>
      <t xml:space="preserve"> w 2020 roku.</t>
    </r>
  </si>
  <si>
    <r>
      <t xml:space="preserve">Tabela F2: Wydatki budżetowe Inspekcji Weterynaryjnej </t>
    </r>
    <r>
      <rPr>
        <sz val="10"/>
        <rFont val="Calibri"/>
        <family val="2"/>
        <charset val="238"/>
        <scheme val="minor"/>
      </rPr>
      <t>województwa śląskiego</t>
    </r>
    <r>
      <rPr>
        <sz val="10"/>
        <color theme="1"/>
        <rFont val="Calibri"/>
        <family val="2"/>
        <charset val="238"/>
        <scheme val="minor"/>
      </rPr>
      <t xml:space="preserve"> w 2020 r.</t>
    </r>
  </si>
  <si>
    <r>
      <t xml:space="preserve">Tabela K2: Kontrole zrealizowane w </t>
    </r>
    <r>
      <rPr>
        <sz val="11"/>
        <rFont val="Calibri"/>
        <family val="2"/>
        <charset val="238"/>
        <scheme val="minor"/>
      </rPr>
      <t>województwie śląskim</t>
    </r>
    <r>
      <rPr>
        <sz val="11"/>
        <color theme="1"/>
        <rFont val="Calibri"/>
        <family val="2"/>
        <scheme val="minor"/>
      </rPr>
      <t xml:space="preserve"> w 2020 roku.</t>
    </r>
  </si>
  <si>
    <r>
      <t>Tabela Z1: Wykaz chorób zakaźnych zwierząt podlegających obowiązkowi rejestracji, które wystąpiły</t>
    </r>
    <r>
      <rPr>
        <sz val="10"/>
        <rFont val="Calibri"/>
        <family val="2"/>
        <charset val="238"/>
        <scheme val="minor"/>
      </rPr>
      <t xml:space="preserve"> w województwie śląskim </t>
    </r>
    <r>
      <rPr>
        <sz val="10"/>
        <color theme="1"/>
        <rFont val="Calibri"/>
        <family val="2"/>
        <charset val="238"/>
        <scheme val="minor"/>
      </rPr>
      <t>w roku 2020.</t>
    </r>
  </si>
  <si>
    <r>
      <t xml:space="preserve">Tabela Z2: Wykaz chorób zakaźnych zwierząt podlegających obowiązkowi zwalczania, które wystąpiły </t>
    </r>
    <r>
      <rPr>
        <sz val="10"/>
        <rFont val="Calibri"/>
        <family val="2"/>
        <charset val="238"/>
        <scheme val="minor"/>
      </rPr>
      <t>w województwie śląskim</t>
    </r>
    <r>
      <rPr>
        <sz val="10"/>
        <color theme="1"/>
        <rFont val="Calibri"/>
        <family val="2"/>
        <charset val="238"/>
        <scheme val="minor"/>
      </rPr>
      <t xml:space="preserve"> w roku 2020.</t>
    </r>
  </si>
  <si>
    <r>
      <t xml:space="preserve">Tabela N1: Wykryte działalności nielegalnych </t>
    </r>
    <r>
      <rPr>
        <sz val="11"/>
        <rFont val="Calibri"/>
        <family val="2"/>
        <charset val="238"/>
        <scheme val="minor"/>
      </rPr>
      <t>w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województwie śląskim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w roku 2020</t>
    </r>
  </si>
  <si>
    <t>KURA- 1
GOŁĄB POCZTOWY- 1</t>
  </si>
  <si>
    <t>OWCA</t>
  </si>
  <si>
    <t xml:space="preserve">KURA </t>
  </si>
  <si>
    <t>KURA-423801
GOŁĄB POCZTOWY-10</t>
  </si>
  <si>
    <t>PSZCZOŁA MIODNA</t>
  </si>
  <si>
    <t>DZIK</t>
  </si>
  <si>
    <t xml:space="preserve">Republika Macedonii Północnej </t>
  </si>
  <si>
    <t>BOMA demokratyczna Republika Konga</t>
  </si>
  <si>
    <t>Liczba B-glukuronidazo-dodatnich, E.coli</t>
  </si>
  <si>
    <t>Campylobacter</t>
  </si>
  <si>
    <t>RC 8</t>
  </si>
  <si>
    <t>1) Realizacja programu mającego na celu wczesne wykrycie zakażeń wirusem wywołującym afrykański pomór świń i poszerzanie wiedzy na temat tej choroby oraz jej zwalczanie. 2) Realizacja programu zwalczania wścieklizny na lata 2015-2021.</t>
  </si>
  <si>
    <t xml:space="preserve">śląskie </t>
  </si>
  <si>
    <t xml:space="preserve">Powiatowy Lekarz Weterynarii 
w Gliwicach </t>
  </si>
  <si>
    <t xml:space="preserve">Jacek Musialik </t>
  </si>
  <si>
    <t>2.01.2020</t>
  </si>
  <si>
    <t xml:space="preserve">Powiatowy 
Lekarz 
Weterynarii
w Kłobucku </t>
  </si>
  <si>
    <t xml:space="preserve">Janusz Związek </t>
  </si>
  <si>
    <t>3.02.2020</t>
  </si>
  <si>
    <t xml:space="preserve">Powiatowy Lekarz
 Weterynartii 
w Tarnowskich Górach </t>
  </si>
  <si>
    <t>Adam Drewniok</t>
  </si>
  <si>
    <t>6.03.2020</t>
  </si>
  <si>
    <t xml:space="preserve">Zastępca Powiatowego Lekarza
 Weterynartii 
w Gliwicach </t>
  </si>
  <si>
    <t>1.04.2020</t>
  </si>
  <si>
    <t xml:space="preserve">Powiatowy Lekarz 
Weterynarii w Żywcu </t>
  </si>
  <si>
    <t xml:space="preserve">Ewa Fidler -Kwiatek </t>
  </si>
  <si>
    <t>3.04.2020</t>
  </si>
  <si>
    <t xml:space="preserve">Magdalena Ciastek </t>
  </si>
  <si>
    <t>7.04.2020</t>
  </si>
  <si>
    <t xml:space="preserve">Zastępca Powaitowego 
Lekarza Weterynarii
 w Gliwicach </t>
  </si>
  <si>
    <t xml:space="preserve">Tomasz Wysocki </t>
  </si>
  <si>
    <t>11.03.2020</t>
  </si>
  <si>
    <t xml:space="preserve">Powiatowy Lekarz 
Weterynarii w Gliwicach </t>
  </si>
  <si>
    <t>12.03.2020</t>
  </si>
  <si>
    <t xml:space="preserve">Zastępca Powiatowego
Lekarza
Weterynarii
w Kłobucku </t>
  </si>
  <si>
    <t xml:space="preserve">Wojciech John </t>
  </si>
  <si>
    <t>30.06.2020</t>
  </si>
  <si>
    <t>1.07.2020</t>
  </si>
  <si>
    <t xml:space="preserve">Powiatowy Lekarz 
Weterynarii
 w Częstochowie </t>
  </si>
  <si>
    <t xml:space="preserve">Ewa Stachowiak </t>
  </si>
  <si>
    <t xml:space="preserve">8.10.2020
zgon pracownika 
</t>
  </si>
  <si>
    <t xml:space="preserve">Zastępca Powiatowego Lekarza
Weterynarii
 w Częstochowie </t>
  </si>
  <si>
    <t xml:space="preserve">Andrzej Sosnowski </t>
  </si>
  <si>
    <t xml:space="preserve">Zastępca Powiatowego 
Lekarza Weterynarii w Częstochowie </t>
  </si>
  <si>
    <t xml:space="preserve">Henryk Świerat </t>
  </si>
  <si>
    <t xml:space="preserve">Zastępca Powiatowego 
Lekarza Weterynari 
w Kłobucku </t>
  </si>
  <si>
    <t>śląskie</t>
  </si>
  <si>
    <t>Zastępca Powiatowego Lekarza Weterynarii w Częstochowie</t>
  </si>
  <si>
    <t>Andrzej Sosnowski</t>
  </si>
  <si>
    <t>8.10.2020</t>
  </si>
  <si>
    <t>Powiatowy Lekarz Weterynarii w Częstochowie</t>
  </si>
  <si>
    <t>12.10.2020</t>
  </si>
  <si>
    <t xml:space="preserve">Zastępca Powiatowego
 Lekarza Weterynarii w 
Częstochowie </t>
  </si>
  <si>
    <t xml:space="preserve">Marlena Jędruszko </t>
  </si>
  <si>
    <t>29.10.2020</t>
  </si>
  <si>
    <t xml:space="preserve">Zastępca Powiatowego 
Lekarza Weterynarii 
w Będzinie </t>
  </si>
  <si>
    <t xml:space="preserve">Karol Rauk </t>
  </si>
  <si>
    <t>8.12.2020</t>
  </si>
  <si>
    <t xml:space="preserve">Zastępca Powiatowego
 Lekarza Weterynarii 
 w Zawierciu </t>
  </si>
  <si>
    <t>16.12.2020</t>
  </si>
  <si>
    <t xml:space="preserve">Zastępca Powiatowego 
Lekarza Weterynarii w Zawierciu </t>
  </si>
  <si>
    <t xml:space="preserve">Magdalena Saladra
-Bartosik </t>
  </si>
  <si>
    <t>9.12.2020</t>
  </si>
  <si>
    <t xml:space="preserve">Zastępca Powiatowego 
Lekarza Weterynarii w Będzinie </t>
  </si>
  <si>
    <t>11.12.2020</t>
  </si>
  <si>
    <t xml:space="preserve">6
</t>
  </si>
  <si>
    <t xml:space="preserve">114
</t>
  </si>
  <si>
    <t xml:space="preserve">Higiena Zwierząt Rzeźnych
 i Żywności Zwierzęcego
 Pochodzenia </t>
  </si>
  <si>
    <t xml:space="preserve">Uniwersytet Warmińsko - 
Mazurski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</si>
</sst>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0&quot; t&quot;"/>
    <numFmt numFmtId="166" formatCode="0.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</font>
    <font>
      <sz val="10"/>
      <color rgb="FF000000"/>
      <name val="Arial CE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0" fontId="16" fillId="0" borderId="0"/>
    <xf numFmtId="0" fontId="21" fillId="0" borderId="0"/>
    <xf numFmtId="0" fontId="21" fillId="0" borderId="0" applyNumberFormat="0" applyFont="0" applyBorder="0" applyProtection="0"/>
    <xf numFmtId="0" fontId="28" fillId="0" borderId="0"/>
    <xf numFmtId="0" fontId="21" fillId="0" borderId="0"/>
    <xf numFmtId="0" fontId="14" fillId="0" borderId="0"/>
    <xf numFmtId="0" fontId="14" fillId="0" borderId="0"/>
    <xf numFmtId="0" fontId="19" fillId="0" borderId="0"/>
    <xf numFmtId="0" fontId="34" fillId="0" borderId="0"/>
    <xf numFmtId="0" fontId="5" fillId="0" borderId="0"/>
    <xf numFmtId="0" fontId="4" fillId="0" borderId="0"/>
    <xf numFmtId="0" fontId="4" fillId="0" borderId="0"/>
  </cellStyleXfs>
  <cellXfs count="396">
    <xf numFmtId="0" fontId="0" fillId="0" borderId="0" xfId="0"/>
    <xf numFmtId="0" fontId="17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1" applyFill="1"/>
    <xf numFmtId="0" fontId="19" fillId="0" borderId="0" xfId="1"/>
    <xf numFmtId="0" fontId="17" fillId="0" borderId="0" xfId="1" applyFont="1" applyFill="1" applyAlignment="1">
      <alignment horizontal="left" vertical="center"/>
    </xf>
    <xf numFmtId="0" fontId="17" fillId="0" borderId="0" xfId="1" applyFont="1" applyFill="1"/>
    <xf numFmtId="0" fontId="17" fillId="2" borderId="1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left" indent="2"/>
    </xf>
    <xf numFmtId="0" fontId="17" fillId="0" borderId="0" xfId="1" applyFont="1" applyFill="1" applyAlignment="1">
      <alignment horizontal="left"/>
    </xf>
    <xf numFmtId="4" fontId="19" fillId="0" borderId="0" xfId="1" applyNumberFormat="1"/>
    <xf numFmtId="0" fontId="17" fillId="0" borderId="0" xfId="1" applyFont="1" applyAlignment="1">
      <alignment horizontal="left" vertical="center" indent="2"/>
    </xf>
    <xf numFmtId="0" fontId="18" fillId="0" borderId="0" xfId="1" applyFont="1"/>
    <xf numFmtId="0" fontId="17" fillId="0" borderId="0" xfId="1" applyFont="1"/>
    <xf numFmtId="0" fontId="19" fillId="0" borderId="0" xfId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 wrapText="1"/>
    </xf>
    <xf numFmtId="9" fontId="17" fillId="0" borderId="1" xfId="2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17" fillId="0" borderId="8" xfId="1" applyFont="1" applyBorder="1" applyAlignment="1">
      <alignment horizontal="left"/>
    </xf>
    <xf numFmtId="0" fontId="17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left" vertical="top"/>
    </xf>
    <xf numFmtId="0" fontId="19" fillId="0" borderId="9" xfId="1" applyBorder="1" applyAlignment="1">
      <alignment horizontal="center" vertical="top"/>
    </xf>
    <xf numFmtId="0" fontId="0" fillId="0" borderId="0" xfId="0" applyFont="1"/>
    <xf numFmtId="0" fontId="15" fillId="0" borderId="0" xfId="0" applyFont="1"/>
    <xf numFmtId="0" fontId="17" fillId="0" borderId="0" xfId="0" applyFont="1" applyAlignment="1">
      <alignment vertical="center"/>
    </xf>
    <xf numFmtId="3" fontId="15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0" fontId="15" fillId="0" borderId="0" xfId="0" applyNumberFormat="1" applyFont="1"/>
    <xf numFmtId="0" fontId="22" fillId="0" borderId="0" xfId="0" applyFont="1"/>
    <xf numFmtId="0" fontId="22" fillId="0" borderId="1" xfId="0" applyFont="1" applyBorder="1" applyAlignment="1">
      <alignment vertical="center" wrapText="1"/>
    </xf>
    <xf numFmtId="0" fontId="29" fillId="0" borderId="0" xfId="6" applyFont="1" applyFill="1" applyAlignment="1">
      <alignment horizontal="left" vertical="center"/>
    </xf>
    <xf numFmtId="0" fontId="29" fillId="0" borderId="0" xfId="6" applyFont="1"/>
    <xf numFmtId="0" fontId="29" fillId="0" borderId="0" xfId="6" applyFont="1" applyAlignment="1">
      <alignment horizontal="left"/>
    </xf>
    <xf numFmtId="0" fontId="29" fillId="0" borderId="0" xfId="6" applyFont="1" applyFill="1" applyAlignment="1">
      <alignment horizontal="center"/>
    </xf>
    <xf numFmtId="0" fontId="29" fillId="0" borderId="0" xfId="6" applyFont="1" applyAlignment="1">
      <alignment horizontal="left" vertical="center"/>
    </xf>
    <xf numFmtId="0" fontId="29" fillId="0" borderId="0" xfId="6" applyFont="1" applyAlignment="1">
      <alignment horizontal="center" vertical="center"/>
    </xf>
    <xf numFmtId="0" fontId="25" fillId="0" borderId="0" xfId="0" applyFont="1"/>
    <xf numFmtId="0" fontId="3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9" fillId="6" borderId="1" xfId="6" applyFont="1" applyFill="1" applyBorder="1" applyAlignment="1">
      <alignment horizontal="left" vertical="center"/>
    </xf>
    <xf numFmtId="0" fontId="29" fillId="6" borderId="1" xfId="6" applyFont="1" applyFill="1" applyBorder="1" applyAlignment="1">
      <alignment vertical="center" wrapText="1"/>
    </xf>
    <xf numFmtId="0" fontId="29" fillId="6" borderId="1" xfId="6" applyFont="1" applyFill="1" applyBorder="1" applyAlignment="1">
      <alignment horizontal="left" vertical="center" wrapText="1"/>
    </xf>
    <xf numFmtId="0" fontId="14" fillId="0" borderId="0" xfId="0" applyFont="1"/>
    <xf numFmtId="0" fontId="17" fillId="2" borderId="1" xfId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Fill="1" applyBorder="1" applyAlignment="1">
      <alignment horizontal="right"/>
    </xf>
    <xf numFmtId="3" fontId="35" fillId="4" borderId="1" xfId="0" applyNumberFormat="1" applyFont="1" applyFill="1" applyBorder="1" applyAlignment="1">
      <alignment vertical="center"/>
    </xf>
    <xf numFmtId="3" fontId="3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/>
    <xf numFmtId="0" fontId="37" fillId="0" borderId="0" xfId="1" applyFont="1"/>
    <xf numFmtId="166" fontId="37" fillId="7" borderId="1" xfId="1" applyNumberFormat="1" applyFont="1" applyFill="1" applyBorder="1" applyAlignment="1">
      <alignment horizontal="center" vertical="center"/>
    </xf>
    <xf numFmtId="165" fontId="37" fillId="7" borderId="1" xfId="1" applyNumberFormat="1" applyFont="1" applyFill="1" applyBorder="1" applyAlignment="1">
      <alignment horizontal="center" vertical="center"/>
    </xf>
    <xf numFmtId="0" fontId="37" fillId="7" borderId="0" xfId="1" applyFont="1" applyFill="1"/>
    <xf numFmtId="0" fontId="40" fillId="0" borderId="0" xfId="1" applyFont="1"/>
    <xf numFmtId="0" fontId="40" fillId="0" borderId="0" xfId="1" applyFont="1" applyAlignment="1">
      <alignment horizontal="left"/>
    </xf>
    <xf numFmtId="165" fontId="37" fillId="0" borderId="0" xfId="1" applyNumberFormat="1" applyFont="1"/>
    <xf numFmtId="166" fontId="37" fillId="7" borderId="14" xfId="1" applyNumberFormat="1" applyFont="1" applyFill="1" applyBorder="1" applyAlignment="1">
      <alignment horizontal="center" vertical="center"/>
    </xf>
    <xf numFmtId="165" fontId="37" fillId="7" borderId="14" xfId="1" applyNumberFormat="1" applyFont="1" applyFill="1" applyBorder="1" applyAlignment="1">
      <alignment horizontal="center" vertical="center"/>
    </xf>
    <xf numFmtId="0" fontId="37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7" fillId="0" borderId="1" xfId="8" applyFont="1" applyBorder="1" applyAlignment="1">
      <alignment horizontal="center" vertical="center"/>
    </xf>
    <xf numFmtId="0" fontId="44" fillId="0" borderId="0" xfId="8" applyFont="1" applyAlignment="1">
      <alignment vertical="center"/>
    </xf>
    <xf numFmtId="0" fontId="44" fillId="0" borderId="0" xfId="8" applyFont="1"/>
    <xf numFmtId="0" fontId="44" fillId="0" borderId="0" xfId="8" applyFont="1" applyFill="1"/>
    <xf numFmtId="0" fontId="14" fillId="0" borderId="0" xfId="8" applyFont="1" applyFill="1" applyBorder="1" applyAlignment="1">
      <alignment horizontal="justify" vertical="center"/>
    </xf>
    <xf numFmtId="0" fontId="14" fillId="0" borderId="0" xfId="8" applyFont="1" applyFill="1" applyBorder="1"/>
    <xf numFmtId="0" fontId="44" fillId="2" borderId="1" xfId="8" applyFont="1" applyFill="1" applyBorder="1" applyAlignment="1">
      <alignment horizontal="center" vertical="center" textRotation="180" wrapText="1"/>
    </xf>
    <xf numFmtId="0" fontId="27" fillId="2" borderId="1" xfId="8" applyFont="1" applyFill="1" applyBorder="1" applyAlignment="1">
      <alignment horizontal="left" vertical="center"/>
    </xf>
    <xf numFmtId="0" fontId="27" fillId="2" borderId="1" xfId="8" applyFont="1" applyFill="1" applyBorder="1" applyAlignment="1">
      <alignment horizontal="left" vertical="center" wrapText="1"/>
    </xf>
    <xf numFmtId="0" fontId="29" fillId="5" borderId="13" xfId="6" applyFont="1" applyFill="1" applyBorder="1" applyAlignment="1">
      <alignment horizontal="center" vertical="center"/>
    </xf>
    <xf numFmtId="0" fontId="29" fillId="5" borderId="13" xfId="6" applyFont="1" applyFill="1" applyBorder="1" applyAlignment="1">
      <alignment horizontal="center" vertical="center" wrapText="1"/>
    </xf>
    <xf numFmtId="0" fontId="29" fillId="2" borderId="13" xfId="6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wrapText="1"/>
    </xf>
    <xf numFmtId="0" fontId="38" fillId="2" borderId="1" xfId="1" applyFont="1" applyFill="1" applyBorder="1" applyAlignment="1">
      <alignment horizontal="left" wrapText="1"/>
    </xf>
    <xf numFmtId="0" fontId="33" fillId="2" borderId="1" xfId="1" applyFont="1" applyFill="1" applyBorder="1" applyAlignment="1">
      <alignment horizontal="center" wrapText="1"/>
    </xf>
    <xf numFmtId="0" fontId="33" fillId="2" borderId="1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0" fillId="8" borderId="1" xfId="0" applyFont="1" applyFill="1" applyBorder="1"/>
    <xf numFmtId="3" fontId="35" fillId="8" borderId="1" xfId="0" applyNumberFormat="1" applyFont="1" applyFill="1" applyBorder="1" applyAlignment="1">
      <alignment vertical="center"/>
    </xf>
    <xf numFmtId="3" fontId="35" fillId="8" borderId="1" xfId="0" applyNumberFormat="1" applyFont="1" applyFill="1" applyBorder="1" applyAlignment="1">
      <alignment horizontal="right" vertical="center" wrapText="1"/>
    </xf>
    <xf numFmtId="3" fontId="0" fillId="8" borderId="1" xfId="0" applyNumberFormat="1" applyFill="1" applyBorder="1"/>
    <xf numFmtId="0" fontId="0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/>
    </xf>
    <xf numFmtId="0" fontId="51" fillId="0" borderId="0" xfId="0" applyFont="1"/>
    <xf numFmtId="0" fontId="0" fillId="0" borderId="0" xfId="0" applyAlignment="1">
      <alignment vertical="top"/>
    </xf>
    <xf numFmtId="0" fontId="2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/>
    </xf>
    <xf numFmtId="165" fontId="37" fillId="0" borderId="1" xfId="1" applyNumberFormat="1" applyFont="1" applyBorder="1" applyAlignment="1">
      <alignment horizontal="center" vertical="center"/>
    </xf>
    <xf numFmtId="0" fontId="39" fillId="7" borderId="0" xfId="1" applyFont="1" applyFill="1" applyAlignment="1">
      <alignment horizontal="left"/>
    </xf>
    <xf numFmtId="165" fontId="37" fillId="7" borderId="0" xfId="1" applyNumberFormat="1" applyFont="1" applyFill="1" applyAlignment="1">
      <alignment horizontal="center" vertical="center"/>
    </xf>
    <xf numFmtId="165" fontId="37" fillId="0" borderId="0" xfId="1" applyNumberFormat="1" applyFont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left" wrapText="1"/>
    </xf>
    <xf numFmtId="0" fontId="4" fillId="0" borderId="0" xfId="13" applyFont="1" applyAlignment="1">
      <alignment vertical="center" wrapText="1"/>
    </xf>
    <xf numFmtId="0" fontId="4" fillId="0" borderId="0" xfId="13" applyFont="1"/>
    <xf numFmtId="0" fontId="26" fillId="2" borderId="1" xfId="13" applyFont="1" applyFill="1" applyBorder="1" applyAlignment="1">
      <alignment horizontal="center" vertical="center" wrapText="1"/>
    </xf>
    <xf numFmtId="0" fontId="26" fillId="2" borderId="1" xfId="13" applyFont="1" applyFill="1" applyBorder="1" applyAlignment="1">
      <alignment horizontal="left" vertical="center"/>
    </xf>
    <xf numFmtId="0" fontId="4" fillId="2" borderId="1" xfId="13" applyFont="1" applyFill="1" applyBorder="1" applyAlignment="1">
      <alignment horizontal="left" vertical="center"/>
    </xf>
    <xf numFmtId="0" fontId="4" fillId="0" borderId="0" xfId="13" applyFont="1" applyAlignment="1">
      <alignment vertical="center"/>
    </xf>
    <xf numFmtId="0" fontId="4" fillId="0" borderId="0" xfId="13" applyFont="1" applyFill="1" applyBorder="1" applyAlignment="1">
      <alignment horizontal="justify" vertical="center"/>
    </xf>
    <xf numFmtId="0" fontId="4" fillId="0" borderId="0" xfId="13" applyFont="1" applyFill="1" applyBorder="1"/>
    <xf numFmtId="0" fontId="27" fillId="2" borderId="1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vertical="center" wrapText="1"/>
    </xf>
    <xf numFmtId="0" fontId="27" fillId="0" borderId="1" xfId="13" applyFont="1" applyBorder="1" applyAlignment="1">
      <alignment horizontal="center" vertical="center"/>
    </xf>
    <xf numFmtId="0" fontId="26" fillId="0" borderId="1" xfId="13" applyFont="1" applyBorder="1" applyAlignment="1">
      <alignment horizontal="center" vertical="center"/>
    </xf>
    <xf numFmtId="0" fontId="27" fillId="2" borderId="1" xfId="13" applyFont="1" applyFill="1" applyBorder="1" applyAlignment="1">
      <alignment vertical="center"/>
    </xf>
    <xf numFmtId="0" fontId="44" fillId="0" borderId="0" xfId="13" applyFont="1" applyAlignment="1">
      <alignment vertical="center"/>
    </xf>
    <xf numFmtId="0" fontId="44" fillId="0" borderId="0" xfId="13" applyFont="1"/>
    <xf numFmtId="0" fontId="44" fillId="0" borderId="0" xfId="14" applyFont="1" applyFill="1" applyAlignment="1">
      <alignment vertical="center" wrapText="1"/>
    </xf>
    <xf numFmtId="0" fontId="44" fillId="0" borderId="0" xfId="14" applyFont="1" applyFill="1"/>
    <xf numFmtId="0" fontId="27" fillId="0" borderId="0" xfId="14" applyFont="1" applyFill="1" applyBorder="1" applyAlignment="1">
      <alignment vertical="center"/>
    </xf>
    <xf numFmtId="0" fontId="44" fillId="0" borderId="0" xfId="14" applyFont="1" applyAlignment="1">
      <alignment vertical="center" wrapText="1"/>
    </xf>
    <xf numFmtId="0" fontId="44" fillId="0" borderId="0" xfId="14" applyFont="1"/>
    <xf numFmtId="0" fontId="27" fillId="2" borderId="1" xfId="14" applyFont="1" applyFill="1" applyBorder="1" applyAlignment="1">
      <alignment horizontal="center" vertical="center" textRotation="180" wrapText="1"/>
    </xf>
    <xf numFmtId="0" fontId="27" fillId="2" borderId="2" xfId="14" applyFont="1" applyFill="1" applyBorder="1" applyAlignment="1">
      <alignment horizontal="center" vertical="center" textRotation="180" wrapText="1"/>
    </xf>
    <xf numFmtId="0" fontId="27" fillId="2" borderId="1" xfId="13" applyFont="1" applyFill="1" applyBorder="1" applyAlignment="1">
      <alignment horizontal="center" vertical="center" textRotation="180" wrapText="1"/>
    </xf>
    <xf numFmtId="0" fontId="44" fillId="0" borderId="0" xfId="14" applyFont="1" applyBorder="1" applyAlignment="1">
      <alignment vertical="center" wrapText="1"/>
    </xf>
    <xf numFmtId="0" fontId="27" fillId="2" borderId="1" xfId="14" applyFont="1" applyFill="1" applyBorder="1" applyAlignment="1">
      <alignment horizontal="left" vertical="center"/>
    </xf>
    <xf numFmtId="0" fontId="27" fillId="0" borderId="1" xfId="14" applyFont="1" applyBorder="1" applyAlignment="1">
      <alignment horizontal="center" vertical="center"/>
    </xf>
    <xf numFmtId="0" fontId="27" fillId="2" borderId="1" xfId="14" applyFont="1" applyFill="1" applyBorder="1" applyAlignment="1">
      <alignment horizontal="left" vertical="center" wrapText="1"/>
    </xf>
    <xf numFmtId="0" fontId="27" fillId="0" borderId="0" xfId="14" applyFont="1" applyAlignment="1">
      <alignment vertical="center"/>
    </xf>
    <xf numFmtId="0" fontId="44" fillId="0" borderId="0" xfId="14" applyFont="1" applyAlignment="1">
      <alignment vertical="center"/>
    </xf>
    <xf numFmtId="0" fontId="4" fillId="0" borderId="0" xfId="14" applyFont="1" applyFill="1" applyAlignment="1">
      <alignment horizontal="left" vertical="top"/>
    </xf>
    <xf numFmtId="0" fontId="4" fillId="0" borderId="0" xfId="14" applyFont="1" applyFill="1"/>
    <xf numFmtId="0" fontId="27" fillId="2" borderId="1" xfId="14" applyFont="1" applyFill="1" applyBorder="1" applyAlignment="1">
      <alignment horizontal="center" textRotation="180" wrapText="1"/>
    </xf>
    <xf numFmtId="0" fontId="27" fillId="2" borderId="1" xfId="14" applyFont="1" applyFill="1" applyBorder="1" applyAlignment="1">
      <alignment horizontal="left" vertical="top" wrapText="1"/>
    </xf>
    <xf numFmtId="0" fontId="27" fillId="0" borderId="1" xfId="14" applyFont="1" applyBorder="1" applyAlignment="1">
      <alignment horizontal="center" vertical="center" wrapText="1"/>
    </xf>
    <xf numFmtId="0" fontId="27" fillId="2" borderId="1" xfId="14" applyFont="1" applyFill="1" applyBorder="1" applyAlignment="1">
      <alignment horizontal="left" vertical="top"/>
    </xf>
    <xf numFmtId="0" fontId="44" fillId="0" borderId="0" xfId="14" applyFont="1" applyAlignment="1">
      <alignment horizontal="left" vertical="top"/>
    </xf>
    <xf numFmtId="0" fontId="4" fillId="0" borderId="10" xfId="14" applyFont="1" applyFill="1" applyBorder="1"/>
    <xf numFmtId="0" fontId="4" fillId="0" borderId="8" xfId="14" applyFont="1" applyFill="1" applyBorder="1"/>
    <xf numFmtId="0" fontId="33" fillId="0" borderId="1" xfId="14" applyFont="1" applyFill="1" applyBorder="1" applyAlignment="1">
      <alignment horizontal="justify" vertical="center"/>
    </xf>
    <xf numFmtId="0" fontId="33" fillId="0" borderId="1" xfId="14" applyFont="1" applyFill="1" applyBorder="1"/>
    <xf numFmtId="0" fontId="49" fillId="2" borderId="1" xfId="14" applyFont="1" applyFill="1" applyBorder="1" applyAlignment="1">
      <alignment horizontal="center" vertical="center" wrapText="1"/>
    </xf>
    <xf numFmtId="0" fontId="44" fillId="2" borderId="1" xfId="14" applyFont="1" applyFill="1" applyBorder="1" applyAlignment="1">
      <alignment horizontal="center" textRotation="180" wrapText="1"/>
    </xf>
    <xf numFmtId="0" fontId="44" fillId="0" borderId="0" xfId="14" applyFont="1" applyAlignment="1"/>
    <xf numFmtId="0" fontId="44" fillId="2" borderId="1" xfId="14" applyFont="1" applyFill="1" applyBorder="1" applyAlignment="1">
      <alignment vertical="center" wrapText="1"/>
    </xf>
    <xf numFmtId="0" fontId="44" fillId="0" borderId="1" xfId="14" applyFont="1" applyBorder="1" applyAlignment="1">
      <alignment horizontal="center" vertical="center" wrapText="1"/>
    </xf>
    <xf numFmtId="0" fontId="44" fillId="0" borderId="1" xfId="14" applyFont="1" applyBorder="1" applyAlignment="1">
      <alignment vertical="center"/>
    </xf>
    <xf numFmtId="0" fontId="44" fillId="0" borderId="1" xfId="14" applyFont="1" applyBorder="1" applyAlignment="1">
      <alignment wrapText="1"/>
    </xf>
    <xf numFmtId="0" fontId="44" fillId="0" borderId="1" xfId="14" applyFont="1" applyBorder="1" applyAlignment="1">
      <alignment vertical="center" wrapText="1"/>
    </xf>
    <xf numFmtId="0" fontId="44" fillId="0" borderId="0" xfId="14" applyFont="1" applyAlignment="1">
      <alignment wrapText="1"/>
    </xf>
    <xf numFmtId="0" fontId="55" fillId="0" borderId="0" xfId="0" applyFont="1"/>
    <xf numFmtId="0" fontId="55" fillId="0" borderId="0" xfId="12" applyFont="1" applyFill="1" applyBorder="1"/>
    <xf numFmtId="0" fontId="55" fillId="0" borderId="0" xfId="0" applyFont="1" applyAlignment="1"/>
    <xf numFmtId="0" fontId="55" fillId="0" borderId="0" xfId="12" applyFont="1"/>
    <xf numFmtId="0" fontId="54" fillId="9" borderId="1" xfId="0" applyFont="1" applyFill="1" applyBorder="1" applyAlignment="1">
      <alignment textRotation="90"/>
    </xf>
    <xf numFmtId="0" fontId="39" fillId="9" borderId="1" xfId="0" applyFont="1" applyFill="1" applyBorder="1" applyAlignment="1">
      <alignment textRotation="90" wrapText="1"/>
    </xf>
    <xf numFmtId="0" fontId="39" fillId="0" borderId="1" xfId="0" applyFont="1" applyBorder="1" applyAlignment="1">
      <alignment textRotation="90" wrapText="1"/>
    </xf>
    <xf numFmtId="0" fontId="39" fillId="0" borderId="1" xfId="0" applyFont="1" applyBorder="1" applyAlignment="1">
      <alignment horizontal="center" textRotation="90"/>
    </xf>
    <xf numFmtId="0" fontId="44" fillId="0" borderId="1" xfId="12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0" fontId="39" fillId="0" borderId="1" xfId="0" applyFont="1" applyBorder="1" applyAlignment="1">
      <alignment wrapText="1"/>
    </xf>
    <xf numFmtId="0" fontId="39" fillId="0" borderId="1" xfId="0" quotePrefix="1" applyFont="1" applyBorder="1" applyAlignment="1">
      <alignment horizontal="center" vertical="center"/>
    </xf>
    <xf numFmtId="0" fontId="39" fillId="9" borderId="1" xfId="0" applyFont="1" applyFill="1" applyBorder="1"/>
    <xf numFmtId="0" fontId="44" fillId="0" borderId="1" xfId="12" applyFont="1" applyBorder="1"/>
    <xf numFmtId="0" fontId="39" fillId="9" borderId="1" xfId="0" applyFont="1" applyFill="1" applyBorder="1" applyProtection="1">
      <protection locked="0"/>
    </xf>
    <xf numFmtId="0" fontId="39" fillId="0" borderId="1" xfId="0" applyFont="1" applyBorder="1" applyProtection="1">
      <protection locked="0"/>
    </xf>
    <xf numFmtId="0" fontId="39" fillId="9" borderId="1" xfId="0" applyFont="1" applyFill="1" applyBorder="1" applyAlignment="1">
      <alignment wrapText="1"/>
    </xf>
    <xf numFmtId="0" fontId="44" fillId="0" borderId="0" xfId="0" applyFont="1"/>
    <xf numFmtId="0" fontId="44" fillId="0" borderId="0" xfId="12" applyFont="1"/>
    <xf numFmtId="0" fontId="44" fillId="0" borderId="0" xfId="0" applyFont="1" applyAlignment="1"/>
    <xf numFmtId="0" fontId="4" fillId="0" borderId="0" xfId="0" applyFont="1"/>
    <xf numFmtId="0" fontId="3" fillId="0" borderId="0" xfId="0" applyFont="1"/>
    <xf numFmtId="3" fontId="1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0" fontId="44" fillId="0" borderId="1" xfId="0" applyFont="1" applyBorder="1"/>
    <xf numFmtId="0" fontId="23" fillId="0" borderId="0" xfId="0" applyFont="1" applyAlignment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2" fillId="2" borderId="1" xfId="11" applyFont="1" applyFill="1" applyBorder="1" applyAlignment="1">
      <alignment horizontal="center" wrapText="1"/>
    </xf>
    <xf numFmtId="0" fontId="2" fillId="2" borderId="1" xfId="11" applyFont="1" applyFill="1" applyBorder="1" applyAlignment="1">
      <alignment horizontal="left" wrapText="1"/>
    </xf>
    <xf numFmtId="0" fontId="2" fillId="2" borderId="1" xfId="10" applyFont="1" applyFill="1" applyBorder="1" applyAlignment="1">
      <alignment horizontal="center" wrapText="1"/>
    </xf>
    <xf numFmtId="0" fontId="2" fillId="2" borderId="1" xfId="10" applyFont="1" applyFill="1" applyBorder="1" applyAlignment="1">
      <alignment horizontal="left" wrapText="1"/>
    </xf>
    <xf numFmtId="0" fontId="2" fillId="2" borderId="1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left" wrapText="1"/>
    </xf>
    <xf numFmtId="0" fontId="39" fillId="9" borderId="1" xfId="0" applyFont="1" applyFill="1" applyBorder="1" applyAlignment="1">
      <alignment vertical="center"/>
    </xf>
    <xf numFmtId="0" fontId="39" fillId="9" borderId="1" xfId="0" applyFont="1" applyFill="1" applyBorder="1" applyAlignment="1" applyProtection="1">
      <alignment vertical="center"/>
      <protection locked="0"/>
    </xf>
    <xf numFmtId="0" fontId="33" fillId="0" borderId="1" xfId="13" applyFont="1" applyBorder="1" applyAlignment="1">
      <alignment horizontal="center" vertical="center"/>
    </xf>
    <xf numFmtId="0" fontId="33" fillId="0" borderId="1" xfId="13" applyFont="1" applyBorder="1" applyAlignment="1">
      <alignment horizontal="center" vertical="center" wrapText="1"/>
    </xf>
    <xf numFmtId="0" fontId="27" fillId="0" borderId="1" xfId="13" applyFont="1" applyBorder="1" applyAlignment="1">
      <alignment horizontal="center" vertical="center" wrapText="1"/>
    </xf>
    <xf numFmtId="0" fontId="27" fillId="0" borderId="1" xfId="8" applyFont="1" applyBorder="1" applyAlignment="1">
      <alignment horizontal="center" vertical="center" wrapText="1"/>
    </xf>
    <xf numFmtId="0" fontId="44" fillId="0" borderId="1" xfId="12" applyFont="1" applyBorder="1" applyAlignment="1">
      <alignment horizontal="center" vertical="center" wrapText="1"/>
    </xf>
    <xf numFmtId="0" fontId="44" fillId="0" borderId="1" xfId="12" applyFont="1" applyBorder="1" applyAlignment="1">
      <alignment vertical="center" wrapText="1"/>
    </xf>
    <xf numFmtId="0" fontId="56" fillId="0" borderId="1" xfId="0" applyFont="1" applyBorder="1" applyAlignment="1">
      <alignment vertical="center"/>
    </xf>
    <xf numFmtId="0" fontId="44" fillId="0" borderId="1" xfId="12" applyFont="1" applyBorder="1" applyAlignment="1">
      <alignment vertical="center"/>
    </xf>
    <xf numFmtId="0" fontId="39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>
      <alignment vertical="center"/>
    </xf>
    <xf numFmtId="0" fontId="39" fillId="0" borderId="1" xfId="12" applyFont="1" applyBorder="1"/>
    <xf numFmtId="0" fontId="39" fillId="0" borderId="1" xfId="0" applyFont="1" applyBorder="1" applyAlignment="1">
      <alignment vertical="center"/>
    </xf>
    <xf numFmtId="0" fontId="25" fillId="7" borderId="1" xfId="0" applyFont="1" applyFill="1" applyBorder="1" applyAlignment="1">
      <alignment horizontal="center" vertical="center" wrapText="1"/>
    </xf>
    <xf numFmtId="3" fontId="35" fillId="7" borderId="1" xfId="0" applyNumberFormat="1" applyFont="1" applyFill="1" applyBorder="1" applyAlignment="1">
      <alignment vertical="center"/>
    </xf>
    <xf numFmtId="3" fontId="35" fillId="7" borderId="1" xfId="0" applyNumberFormat="1" applyFont="1" applyFill="1" applyBorder="1" applyAlignment="1">
      <alignment horizontal="right" vertical="center" wrapText="1"/>
    </xf>
    <xf numFmtId="3" fontId="0" fillId="7" borderId="1" xfId="0" applyNumberFormat="1" applyFill="1" applyBorder="1"/>
    <xf numFmtId="0" fontId="0" fillId="7" borderId="1" xfId="0" applyFill="1" applyBorder="1"/>
    <xf numFmtId="0" fontId="25" fillId="0" borderId="1" xfId="0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59" fillId="0" borderId="1" xfId="6" applyFont="1" applyBorder="1" applyAlignment="1">
      <alignment horizontal="center" vertical="center" wrapText="1"/>
    </xf>
    <xf numFmtId="164" fontId="29" fillId="0" borderId="1" xfId="6" applyNumberFormat="1" applyFont="1" applyBorder="1" applyAlignment="1">
      <alignment horizontal="center" vertical="center" wrapText="1"/>
    </xf>
    <xf numFmtId="0" fontId="29" fillId="0" borderId="1" xfId="6" applyFont="1" applyBorder="1" applyAlignment="1">
      <alignment wrapText="1"/>
    </xf>
    <xf numFmtId="0" fontId="29" fillId="0" borderId="1" xfId="6" applyFont="1" applyBorder="1" applyAlignment="1">
      <alignment horizontal="left"/>
    </xf>
    <xf numFmtId="0" fontId="29" fillId="0" borderId="0" xfId="6" applyFont="1" applyAlignment="1">
      <alignment horizontal="center"/>
    </xf>
    <xf numFmtId="0" fontId="29" fillId="0" borderId="1" xfId="6" applyFont="1" applyBorder="1" applyAlignment="1">
      <alignment horizontal="center"/>
    </xf>
    <xf numFmtId="0" fontId="29" fillId="0" borderId="1" xfId="6" applyFont="1" applyBorder="1" applyAlignment="1">
      <alignment horizontal="center" wrapText="1"/>
    </xf>
    <xf numFmtId="164" fontId="59" fillId="0" borderId="1" xfId="6" applyNumberFormat="1" applyFont="1" applyBorder="1" applyAlignment="1">
      <alignment horizontal="center" vertical="center" wrapText="1"/>
    </xf>
    <xf numFmtId="0" fontId="29" fillId="0" borderId="1" xfId="6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right"/>
    </xf>
    <xf numFmtId="0" fontId="39" fillId="2" borderId="5" xfId="1" applyFont="1" applyFill="1" applyBorder="1" applyAlignment="1">
      <alignment horizontal="right"/>
    </xf>
    <xf numFmtId="0" fontId="37" fillId="2" borderId="3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left" vertical="center" wrapText="1"/>
    </xf>
    <xf numFmtId="0" fontId="37" fillId="2" borderId="16" xfId="1" applyFont="1" applyFill="1" applyBorder="1" applyAlignment="1">
      <alignment horizontal="center" vertical="center" wrapText="1"/>
    </xf>
    <xf numFmtId="0" fontId="37" fillId="2" borderId="17" xfId="1" applyFont="1" applyFill="1" applyBorder="1" applyAlignment="1">
      <alignment horizontal="center" vertical="center" wrapText="1"/>
    </xf>
    <xf numFmtId="0" fontId="37" fillId="2" borderId="10" xfId="1" applyFont="1" applyFill="1" applyBorder="1" applyAlignment="1">
      <alignment horizontal="center" vertical="center" wrapText="1"/>
    </xf>
    <xf numFmtId="0" fontId="37" fillId="2" borderId="19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9" fillId="0" borderId="9" xfId="1" applyBorder="1" applyAlignment="1">
      <alignment horizontal="center" vertical="top" wrapText="1"/>
    </xf>
    <xf numFmtId="0" fontId="17" fillId="0" borderId="3" xfId="1" applyFont="1" applyBorder="1" applyAlignment="1">
      <alignment horizontal="left" vertical="top" wrapText="1"/>
    </xf>
    <xf numFmtId="0" fontId="17" fillId="0" borderId="4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center" vertical="center"/>
    </xf>
    <xf numFmtId="0" fontId="17" fillId="2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/>
    </xf>
    <xf numFmtId="0" fontId="26" fillId="0" borderId="0" xfId="13" applyFont="1" applyFill="1" applyBorder="1" applyAlignment="1">
      <alignment vertical="center"/>
    </xf>
    <xf numFmtId="0" fontId="26" fillId="2" borderId="1" xfId="13" applyFont="1" applyFill="1" applyBorder="1" applyAlignment="1">
      <alignment horizontal="center" vertical="center" wrapText="1"/>
    </xf>
    <xf numFmtId="0" fontId="26" fillId="2" borderId="3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46" fillId="2" borderId="1" xfId="13" applyFont="1" applyFill="1" applyBorder="1" applyAlignment="1">
      <alignment horizontal="center" vertical="center" wrapText="1"/>
    </xf>
    <xf numFmtId="0" fontId="26" fillId="2" borderId="2" xfId="13" applyFont="1" applyFill="1" applyBorder="1" applyAlignment="1">
      <alignment horizontal="center" vertical="center"/>
    </xf>
    <xf numFmtId="0" fontId="26" fillId="2" borderId="7" xfId="13" applyFont="1" applyFill="1" applyBorder="1" applyAlignment="1">
      <alignment horizontal="center" vertical="center"/>
    </xf>
    <xf numFmtId="0" fontId="27" fillId="2" borderId="1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justify" vertical="center"/>
    </xf>
    <xf numFmtId="0" fontId="4" fillId="0" borderId="0" xfId="13" applyFont="1" applyFill="1" applyBorder="1"/>
    <xf numFmtId="0" fontId="27" fillId="2" borderId="1" xfId="13" applyFont="1" applyFill="1" applyBorder="1" applyAlignment="1">
      <alignment horizontal="center" vertical="center"/>
    </xf>
    <xf numFmtId="0" fontId="27" fillId="2" borderId="3" xfId="13" applyFont="1" applyFill="1" applyBorder="1" applyAlignment="1">
      <alignment horizontal="center" vertical="center" wrapText="1"/>
    </xf>
    <xf numFmtId="0" fontId="27" fillId="2" borderId="5" xfId="13" applyFont="1" applyFill="1" applyBorder="1" applyAlignment="1">
      <alignment horizontal="center" vertical="center" wrapText="1"/>
    </xf>
    <xf numFmtId="0" fontId="43" fillId="2" borderId="1" xfId="13" applyFont="1" applyFill="1" applyBorder="1" applyAlignment="1">
      <alignment horizontal="center" vertical="center" wrapText="1"/>
    </xf>
    <xf numFmtId="0" fontId="43" fillId="2" borderId="1" xfId="13" applyFont="1" applyFill="1" applyBorder="1" applyAlignment="1">
      <alignment horizontal="center" vertical="center"/>
    </xf>
    <xf numFmtId="0" fontId="27" fillId="2" borderId="2" xfId="8" applyFont="1" applyFill="1" applyBorder="1" applyAlignment="1">
      <alignment horizontal="center" vertical="center"/>
    </xf>
    <xf numFmtId="0" fontId="27" fillId="2" borderId="6" xfId="8" applyFont="1" applyFill="1" applyBorder="1" applyAlignment="1">
      <alignment horizontal="center" vertical="center"/>
    </xf>
    <xf numFmtId="0" fontId="27" fillId="2" borderId="7" xfId="8" applyFont="1" applyFill="1" applyBorder="1" applyAlignment="1">
      <alignment horizontal="center" vertical="center"/>
    </xf>
    <xf numFmtId="0" fontId="44" fillId="2" borderId="1" xfId="8" applyFont="1" applyFill="1" applyBorder="1" applyAlignment="1">
      <alignment horizontal="center" vertical="center" wrapText="1"/>
    </xf>
    <xf numFmtId="0" fontId="27" fillId="2" borderId="1" xfId="8" applyFont="1" applyFill="1" applyBorder="1" applyAlignment="1">
      <alignment horizontal="center" vertical="center" wrapText="1"/>
    </xf>
    <xf numFmtId="0" fontId="27" fillId="2" borderId="1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justify" vertical="center"/>
    </xf>
    <xf numFmtId="0" fontId="14" fillId="0" borderId="0" xfId="8" applyFont="1" applyFill="1" applyBorder="1"/>
    <xf numFmtId="0" fontId="26" fillId="0" borderId="0" xfId="14" applyFont="1" applyFill="1" applyBorder="1" applyAlignment="1">
      <alignment vertical="center"/>
    </xf>
    <xf numFmtId="0" fontId="27" fillId="2" borderId="1" xfId="14" applyFont="1" applyFill="1" applyBorder="1" applyAlignment="1">
      <alignment horizontal="center" vertical="center"/>
    </xf>
    <xf numFmtId="0" fontId="27" fillId="2" borderId="1" xfId="14" applyFont="1" applyFill="1" applyBorder="1" applyAlignment="1">
      <alignment horizontal="center" vertical="center" wrapText="1"/>
    </xf>
    <xf numFmtId="0" fontId="43" fillId="2" borderId="1" xfId="14" applyFont="1" applyFill="1" applyBorder="1" applyAlignment="1">
      <alignment horizontal="center" vertical="center" wrapText="1"/>
    </xf>
    <xf numFmtId="0" fontId="27" fillId="2" borderId="2" xfId="14" applyFont="1" applyFill="1" applyBorder="1" applyAlignment="1">
      <alignment horizontal="center" vertical="center"/>
    </xf>
    <xf numFmtId="0" fontId="27" fillId="2" borderId="7" xfId="14" applyFont="1" applyFill="1" applyBorder="1" applyAlignment="1">
      <alignment horizontal="center" vertical="center"/>
    </xf>
    <xf numFmtId="0" fontId="43" fillId="2" borderId="1" xfId="14" applyFont="1" applyFill="1" applyBorder="1" applyAlignment="1">
      <alignment horizontal="center" vertical="center"/>
    </xf>
    <xf numFmtId="0" fontId="33" fillId="0" borderId="1" xfId="14" applyFont="1" applyFill="1" applyBorder="1" applyAlignment="1">
      <alignment horizontal="justify" vertical="center"/>
    </xf>
    <xf numFmtId="0" fontId="33" fillId="0" borderId="1" xfId="14" applyFont="1" applyFill="1" applyBorder="1"/>
    <xf numFmtId="0" fontId="44" fillId="2" borderId="1" xfId="14" applyFont="1" applyFill="1" applyBorder="1" applyAlignment="1">
      <alignment horizontal="center" vertical="center" wrapText="1"/>
    </xf>
    <xf numFmtId="0" fontId="49" fillId="2" borderId="1" xfId="14" applyFont="1" applyFill="1" applyBorder="1" applyAlignment="1">
      <alignment horizontal="center" vertical="center" wrapText="1"/>
    </xf>
    <xf numFmtId="0" fontId="44" fillId="2" borderId="2" xfId="14" applyFont="1" applyFill="1" applyBorder="1" applyAlignment="1">
      <alignment horizontal="center" vertical="center" wrapText="1"/>
    </xf>
    <xf numFmtId="0" fontId="44" fillId="2" borderId="7" xfId="14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textRotation="90"/>
    </xf>
    <xf numFmtId="0" fontId="44" fillId="0" borderId="1" xfId="0" applyFont="1" applyBorder="1" applyAlignment="1">
      <alignment horizontal="center"/>
    </xf>
    <xf numFmtId="0" fontId="54" fillId="9" borderId="1" xfId="0" applyFont="1" applyFill="1" applyBorder="1" applyAlignment="1">
      <alignment horizontal="center" textRotation="90"/>
    </xf>
    <xf numFmtId="0" fontId="44" fillId="0" borderId="1" xfId="0" applyFont="1" applyBorder="1"/>
    <xf numFmtId="0" fontId="54" fillId="9" borderId="1" xfId="0" applyFont="1" applyFill="1" applyBorder="1" applyAlignment="1">
      <alignment horizontal="center" textRotation="90" wrapText="1"/>
    </xf>
    <xf numFmtId="0" fontId="44" fillId="0" borderId="1" xfId="12" applyFont="1" applyFill="1" applyBorder="1" applyAlignment="1">
      <alignment horizontal="center" vertical="center" textRotation="180" wrapText="1"/>
    </xf>
    <xf numFmtId="0" fontId="56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33" fillId="0" borderId="15" xfId="12" applyFont="1" applyFill="1" applyBorder="1" applyAlignment="1">
      <alignment horizontal="left" vertical="center"/>
    </xf>
    <xf numFmtId="0" fontId="33" fillId="0" borderId="0" xfId="12" applyFont="1" applyFill="1" applyBorder="1" applyAlignment="1">
      <alignment horizontal="left" vertical="center"/>
    </xf>
    <xf numFmtId="0" fontId="39" fillId="9" borderId="16" xfId="0" applyFont="1" applyFill="1" applyBorder="1" applyAlignment="1">
      <alignment horizontal="center" vertical="center"/>
    </xf>
    <xf numFmtId="0" fontId="39" fillId="9" borderId="17" xfId="0" applyFont="1" applyFill="1" applyBorder="1" applyAlignment="1">
      <alignment horizontal="center" vertical="center"/>
    </xf>
    <xf numFmtId="0" fontId="39" fillId="9" borderId="15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9" fillId="9" borderId="10" xfId="0" applyFont="1" applyFill="1" applyBorder="1" applyAlignment="1">
      <alignment horizontal="center" vertical="center"/>
    </xf>
    <xf numFmtId="0" fontId="39" fillId="9" borderId="19" xfId="0" applyFont="1" applyFill="1" applyBorder="1" applyAlignment="1">
      <alignment horizontal="center" vertical="center"/>
    </xf>
    <xf numFmtId="0" fontId="27" fillId="0" borderId="2" xfId="12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/>
    </xf>
    <xf numFmtId="0" fontId="27" fillId="0" borderId="1" xfId="12" applyFont="1" applyFill="1" applyBorder="1" applyAlignment="1">
      <alignment horizontal="center" vertical="center"/>
    </xf>
    <xf numFmtId="0" fontId="44" fillId="0" borderId="1" xfId="12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wrapText="1"/>
    </xf>
    <xf numFmtId="0" fontId="56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textRotation="90"/>
    </xf>
    <xf numFmtId="0" fontId="39" fillId="9" borderId="1" xfId="0" applyFont="1" applyFill="1" applyBorder="1" applyAlignment="1">
      <alignment horizontal="center" textRotation="90" wrapText="1"/>
    </xf>
    <xf numFmtId="0" fontId="44" fillId="0" borderId="0" xfId="0" applyFont="1" applyAlignment="1">
      <alignment horizontal="left"/>
    </xf>
    <xf numFmtId="0" fontId="29" fillId="5" borderId="11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 applyProtection="1">
      <alignment horizontal="center" vertical="center"/>
      <protection locked="0"/>
    </xf>
    <xf numFmtId="3" fontId="0" fillId="7" borderId="0" xfId="0" applyNumberFormat="1" applyFont="1" applyFill="1"/>
    <xf numFmtId="3" fontId="0" fillId="7" borderId="1" xfId="0" applyNumberFormat="1" applyFont="1" applyFill="1" applyBorder="1"/>
  </cellXfs>
  <cellStyles count="15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5" xr:uid="{00000000-0005-0000-0000-000005000000}"/>
    <cellStyle name="Normalny 3 3" xfId="7" xr:uid="{00000000-0005-0000-0000-000006000000}"/>
    <cellStyle name="Normalny 4" xfId="4" xr:uid="{00000000-0005-0000-0000-000007000000}"/>
    <cellStyle name="Normalny 4 2" xfId="9" xr:uid="{00000000-0005-0000-0000-000008000000}"/>
    <cellStyle name="Normalny 4 2 2" xfId="13" xr:uid="{00000000-0005-0000-0000-000009000000}"/>
    <cellStyle name="Normalny 5" xfId="6" xr:uid="{00000000-0005-0000-0000-00000A000000}"/>
    <cellStyle name="Normalny 6" xfId="8" xr:uid="{00000000-0005-0000-0000-00000B000000}"/>
    <cellStyle name="Normalny 6 2" xfId="12" xr:uid="{00000000-0005-0000-0000-00000C000000}"/>
    <cellStyle name="Normalny 6 3" xfId="14" xr:uid="{00000000-0005-0000-0000-00000D000000}"/>
    <cellStyle name="Procentowy 2" xfId="2" xr:uid="{00000000-0005-0000-0000-00000E000000}"/>
  </cellStyles>
  <dxfs count="33">
    <dxf>
      <fill>
        <patternFill>
          <bgColor rgb="FFE9F5DB"/>
        </patternFill>
      </fill>
    </dxf>
    <dxf>
      <fill>
        <patternFill>
          <bgColor rgb="FFBDEEFF"/>
        </patternFill>
      </fill>
    </dxf>
    <dxf>
      <fill>
        <patternFill>
          <bgColor rgb="FFFFC5C5"/>
        </patternFill>
      </fill>
    </dxf>
    <dxf>
      <fill>
        <patternFill>
          <bgColor rgb="FFE9F5DB"/>
        </patternFill>
      </fill>
    </dxf>
    <dxf>
      <fill>
        <patternFill>
          <bgColor rgb="FFBDEEFF"/>
        </patternFill>
      </fill>
    </dxf>
    <dxf>
      <fill>
        <patternFill>
          <bgColor rgb="FFFFC5C5"/>
        </patternFill>
      </fill>
    </dxf>
    <dxf>
      <fill>
        <patternFill>
          <bgColor rgb="FFDCF0C6"/>
        </patternFill>
      </fill>
    </dxf>
    <dxf>
      <fill>
        <patternFill>
          <bgColor rgb="FFFFB3B3"/>
        </patternFill>
      </fill>
    </dxf>
    <dxf>
      <fill>
        <patternFill>
          <bgColor rgb="FF8FE2FF"/>
        </patternFill>
      </fill>
    </dxf>
    <dxf>
      <fill>
        <patternFill>
          <bgColor rgb="FFDCF0C6"/>
        </patternFill>
      </fill>
    </dxf>
    <dxf>
      <fill>
        <patternFill>
          <bgColor rgb="FFFFB3B3"/>
        </patternFill>
      </fill>
    </dxf>
    <dxf>
      <fill>
        <patternFill>
          <bgColor rgb="FF8FE2FF"/>
        </patternFill>
      </fill>
    </dxf>
    <dxf>
      <fill>
        <patternFill>
          <bgColor rgb="FFE1F2CE"/>
        </patternFill>
      </fill>
    </dxf>
    <dxf>
      <fill>
        <patternFill>
          <bgColor rgb="FFFFC1C1"/>
        </patternFill>
      </fill>
    </dxf>
    <dxf>
      <fill>
        <patternFill>
          <bgColor rgb="FFD5F4FF"/>
        </patternFill>
      </fill>
    </dxf>
    <dxf>
      <fill>
        <patternFill>
          <bgColor rgb="FFD8EEC0"/>
        </patternFill>
      </fill>
    </dxf>
    <dxf>
      <fill>
        <patternFill>
          <bgColor rgb="FFFFC9C9"/>
        </patternFill>
      </fill>
    </dxf>
    <dxf>
      <fill>
        <patternFill>
          <bgColor rgb="FFC5F0FF"/>
        </patternFill>
      </fill>
    </dxf>
    <dxf>
      <fill>
        <patternFill>
          <bgColor rgb="FFDCF0C6"/>
        </patternFill>
      </fill>
    </dxf>
    <dxf>
      <fill>
        <patternFill>
          <bgColor rgb="FFFFB7B7"/>
        </patternFill>
      </fill>
    </dxf>
    <dxf>
      <fill>
        <patternFill>
          <bgColor rgb="FFB9EDFF"/>
        </patternFill>
      </fill>
    </dxf>
    <dxf>
      <fill>
        <patternFill>
          <bgColor rgb="FFE5F4D4"/>
        </patternFill>
      </fill>
    </dxf>
    <dxf>
      <fill>
        <patternFill>
          <bgColor rgb="FFFFD1D1"/>
        </patternFill>
      </fill>
    </dxf>
    <dxf>
      <fill>
        <patternFill>
          <bgColor rgb="FFC9F1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8.xls" TargetMode="External"/><Relationship Id="rId1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3.xls" TargetMode="External"/><Relationship Id="rId1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8.xls" TargetMode="External"/><Relationship Id="rId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3.xl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7.xls" TargetMode="External"/><Relationship Id="rId1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2.xls" TargetMode="External"/><Relationship Id="rId1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7.xls" TargetMode="External"/><Relationship Id="rId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2.xls" TargetMode="External"/><Relationship Id="rId1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6.xls" TargetMode="External"/><Relationship Id="rId2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20.xls" TargetMode="External"/><Relationship Id="rId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1.xls" TargetMode="External"/><Relationship Id="rId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6.xls" TargetMode="External"/><Relationship Id="rId1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1.xls" TargetMode="External"/><Relationship Id="rId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5.xls" TargetMode="External"/><Relationship Id="rId1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5.xls" TargetMode="External"/><Relationship Id="rId1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0.xls" TargetMode="External"/><Relationship Id="rId1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9.xls" TargetMode="External"/><Relationship Id="rId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4.xls" TargetMode="External"/><Relationship Id="rId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9.xls" TargetMode="External"/><Relationship Id="rId1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4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A3" sqref="A3:F11"/>
    </sheetView>
  </sheetViews>
  <sheetFormatPr defaultColWidth="9.1796875" defaultRowHeight="14.5"/>
  <cols>
    <col min="1" max="1" width="38.7265625" style="27" customWidth="1"/>
    <col min="2" max="5" width="9.26953125" style="29" bestFit="1" customWidth="1"/>
    <col min="6" max="6" width="9.81640625" style="29" bestFit="1" customWidth="1"/>
    <col min="7" max="16384" width="9.1796875" style="27"/>
  </cols>
  <sheetData>
    <row r="1" spans="1:7">
      <c r="A1" s="216" t="s">
        <v>911</v>
      </c>
    </row>
    <row r="3" spans="1:7" ht="26">
      <c r="A3" s="93" t="s">
        <v>96</v>
      </c>
      <c r="B3" s="94" t="s">
        <v>74</v>
      </c>
      <c r="C3" s="94" t="s">
        <v>110</v>
      </c>
      <c r="D3" s="94" t="s">
        <v>111</v>
      </c>
      <c r="E3" s="94" t="s">
        <v>112</v>
      </c>
      <c r="F3" s="94" t="s">
        <v>72</v>
      </c>
    </row>
    <row r="4" spans="1:7" ht="39">
      <c r="A4" s="93" t="s">
        <v>102</v>
      </c>
      <c r="B4" s="30">
        <v>12</v>
      </c>
      <c r="C4" s="30">
        <v>51</v>
      </c>
      <c r="D4" s="30">
        <v>0</v>
      </c>
      <c r="E4" s="30">
        <v>12</v>
      </c>
      <c r="F4" s="30">
        <v>248</v>
      </c>
      <c r="G4" s="29"/>
    </row>
    <row r="5" spans="1:7" ht="26">
      <c r="A5" s="93" t="s">
        <v>103</v>
      </c>
      <c r="B5" s="30">
        <v>61</v>
      </c>
      <c r="C5" s="30">
        <v>5771</v>
      </c>
      <c r="D5" s="30">
        <v>0</v>
      </c>
      <c r="E5" s="30">
        <v>12</v>
      </c>
      <c r="F5" s="31"/>
    </row>
    <row r="6" spans="1:7" ht="26">
      <c r="A6" s="93" t="s">
        <v>104</v>
      </c>
      <c r="B6" s="94" t="s">
        <v>97</v>
      </c>
      <c r="C6" s="94" t="s">
        <v>98</v>
      </c>
      <c r="D6" s="94" t="s">
        <v>99</v>
      </c>
      <c r="E6" s="94" t="s">
        <v>100</v>
      </c>
      <c r="F6" s="94" t="s">
        <v>101</v>
      </c>
    </row>
    <row r="7" spans="1:7" ht="26">
      <c r="A7" s="93" t="s">
        <v>105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7">
      <c r="A8" s="93" t="s">
        <v>106</v>
      </c>
      <c r="B8" s="30">
        <v>0</v>
      </c>
      <c r="C8" s="30">
        <v>0</v>
      </c>
      <c r="D8" s="30">
        <v>0</v>
      </c>
      <c r="E8" s="30">
        <v>0</v>
      </c>
      <c r="F8" s="31"/>
    </row>
    <row r="9" spans="1:7" ht="26">
      <c r="A9" s="93" t="s">
        <v>107</v>
      </c>
      <c r="B9" s="94" t="s">
        <v>97</v>
      </c>
      <c r="C9" s="94" t="s">
        <v>98</v>
      </c>
      <c r="D9" s="94" t="s">
        <v>99</v>
      </c>
      <c r="E9" s="94" t="s">
        <v>100</v>
      </c>
      <c r="F9" s="94" t="s">
        <v>101</v>
      </c>
    </row>
    <row r="10" spans="1:7">
      <c r="A10" s="93" t="s">
        <v>108</v>
      </c>
      <c r="B10" s="30">
        <v>12</v>
      </c>
      <c r="C10" s="30">
        <v>51</v>
      </c>
      <c r="D10" s="30">
        <v>0</v>
      </c>
      <c r="E10" s="30">
        <v>12</v>
      </c>
      <c r="F10" s="30">
        <v>248</v>
      </c>
      <c r="G10" s="29"/>
    </row>
    <row r="11" spans="1:7" ht="26">
      <c r="A11" s="93" t="s">
        <v>109</v>
      </c>
      <c r="B11" s="30">
        <v>61</v>
      </c>
      <c r="C11" s="30">
        <v>5771</v>
      </c>
      <c r="D11" s="30">
        <v>0</v>
      </c>
      <c r="E11" s="30">
        <v>12</v>
      </c>
      <c r="F11" s="30">
        <v>2017863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9"/>
  <sheetViews>
    <sheetView workbookViewId="0">
      <selection activeCell="B4" sqref="B4:N5"/>
    </sheetView>
  </sheetViews>
  <sheetFormatPr defaultColWidth="9.1796875" defaultRowHeight="14.5"/>
  <cols>
    <col min="1" max="1" width="19.453125" style="141" customWidth="1"/>
    <col min="2" max="2" width="9.1796875" style="141"/>
    <col min="3" max="5" width="20.7265625" style="141" customWidth="1"/>
    <col min="6" max="6" width="9.1796875" style="141"/>
    <col min="7" max="7" width="18.1796875" style="141" customWidth="1"/>
    <col min="8" max="8" width="13" style="141" customWidth="1"/>
    <col min="9" max="9" width="14.7265625" style="141" customWidth="1"/>
    <col min="10" max="10" width="14" style="141" customWidth="1"/>
    <col min="11" max="11" width="16.26953125" style="141" customWidth="1"/>
    <col min="12" max="12" width="13.81640625" style="141" customWidth="1"/>
    <col min="13" max="13" width="16.7265625" style="141" customWidth="1"/>
    <col min="14" max="14" width="16.26953125" style="141" customWidth="1"/>
    <col min="15" max="16384" width="9.1796875" style="141"/>
  </cols>
  <sheetData>
    <row r="1" spans="1:15">
      <c r="A1" s="311" t="s">
        <v>761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140"/>
    </row>
    <row r="2" spans="1:15" ht="30" customHeight="1">
      <c r="A2" s="312" t="s">
        <v>284</v>
      </c>
      <c r="B2" s="312" t="s">
        <v>283</v>
      </c>
      <c r="C2" s="312"/>
      <c r="D2" s="313" t="s">
        <v>906</v>
      </c>
      <c r="E2" s="314"/>
      <c r="F2" s="312" t="s">
        <v>745</v>
      </c>
      <c r="G2" s="312"/>
      <c r="H2" s="315" t="s">
        <v>298</v>
      </c>
      <c r="I2" s="315"/>
      <c r="J2" s="315" t="s">
        <v>278</v>
      </c>
      <c r="K2" s="315"/>
      <c r="L2" s="312" t="s">
        <v>746</v>
      </c>
      <c r="M2" s="312"/>
      <c r="N2" s="316" t="s">
        <v>277</v>
      </c>
      <c r="O2" s="140"/>
    </row>
    <row r="3" spans="1:15" ht="58">
      <c r="A3" s="312"/>
      <c r="B3" s="142" t="s">
        <v>1</v>
      </c>
      <c r="C3" s="142" t="s">
        <v>276</v>
      </c>
      <c r="D3" s="142" t="s">
        <v>1</v>
      </c>
      <c r="E3" s="142" t="s">
        <v>275</v>
      </c>
      <c r="F3" s="142" t="s">
        <v>1</v>
      </c>
      <c r="G3" s="142" t="s">
        <v>275</v>
      </c>
      <c r="H3" s="142" t="s">
        <v>273</v>
      </c>
      <c r="I3" s="142" t="s">
        <v>274</v>
      </c>
      <c r="J3" s="142" t="s">
        <v>273</v>
      </c>
      <c r="K3" s="142" t="s">
        <v>274</v>
      </c>
      <c r="L3" s="142" t="s">
        <v>273</v>
      </c>
      <c r="M3" s="142" t="s">
        <v>747</v>
      </c>
      <c r="N3" s="317"/>
      <c r="O3" s="140"/>
    </row>
    <row r="4" spans="1:15" ht="43.5">
      <c r="A4" s="143" t="s">
        <v>324</v>
      </c>
      <c r="B4" s="229">
        <v>2</v>
      </c>
      <c r="C4" s="229">
        <v>0</v>
      </c>
      <c r="D4" s="229">
        <v>25</v>
      </c>
      <c r="E4" s="229">
        <v>0</v>
      </c>
      <c r="F4" s="229">
        <v>5</v>
      </c>
      <c r="G4" s="229">
        <v>0</v>
      </c>
      <c r="H4" s="229">
        <v>4</v>
      </c>
      <c r="I4" s="229">
        <v>0</v>
      </c>
      <c r="J4" s="229">
        <v>3</v>
      </c>
      <c r="K4" s="229">
        <v>0</v>
      </c>
      <c r="L4" s="229">
        <v>4</v>
      </c>
      <c r="M4" s="229">
        <v>0</v>
      </c>
      <c r="N4" s="230" t="s">
        <v>928</v>
      </c>
      <c r="O4" s="140"/>
    </row>
    <row r="5" spans="1:15">
      <c r="A5" s="144" t="s">
        <v>258</v>
      </c>
      <c r="B5" s="229">
        <v>0</v>
      </c>
      <c r="C5" s="229">
        <v>0</v>
      </c>
      <c r="D5" s="229">
        <v>0</v>
      </c>
      <c r="E5" s="229">
        <v>0</v>
      </c>
      <c r="F5" s="229">
        <v>0</v>
      </c>
      <c r="G5" s="229">
        <v>0</v>
      </c>
      <c r="H5" s="229">
        <v>0</v>
      </c>
      <c r="I5" s="229">
        <v>0</v>
      </c>
      <c r="J5" s="229">
        <v>0</v>
      </c>
      <c r="K5" s="229">
        <v>0</v>
      </c>
      <c r="L5" s="229">
        <v>0</v>
      </c>
      <c r="M5" s="229">
        <v>0</v>
      </c>
      <c r="N5" s="229">
        <v>0</v>
      </c>
      <c r="O5" s="140"/>
    </row>
    <row r="6" spans="1:15">
      <c r="A6" s="145" t="s">
        <v>294</v>
      </c>
    </row>
    <row r="7" spans="1:15">
      <c r="A7" s="145" t="s">
        <v>255</v>
      </c>
    </row>
    <row r="8" spans="1:15">
      <c r="A8" s="145" t="s">
        <v>316</v>
      </c>
    </row>
    <row r="9" spans="1:15">
      <c r="A9" s="145"/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conditionalFormatting sqref="B4:M5">
    <cfRule type="cellIs" dxfId="23" priority="1" operator="equal">
      <formula>"brak"</formula>
    </cfRule>
    <cfRule type="cellIs" dxfId="22" priority="2" operator="equal">
      <formula>"?"</formula>
    </cfRule>
    <cfRule type="cellIs" dxfId="21" priority="3" operator="between">
      <formula>0</formula>
      <formula>1000000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U16"/>
  <sheetViews>
    <sheetView zoomScaleNormal="100" workbookViewId="0">
      <selection activeCell="F9" sqref="F9"/>
    </sheetView>
  </sheetViews>
  <sheetFormatPr defaultColWidth="9.1796875" defaultRowHeight="14.5"/>
  <cols>
    <col min="1" max="1" width="31.453125" style="141" customWidth="1"/>
    <col min="2" max="2" width="6.7265625" style="141" bestFit="1" customWidth="1"/>
    <col min="3" max="5" width="16" style="141" customWidth="1"/>
    <col min="6" max="6" width="9.1796875" style="141"/>
    <col min="7" max="7" width="13.1796875" style="141" customWidth="1"/>
    <col min="8" max="8" width="12.453125" style="141" customWidth="1"/>
    <col min="9" max="9" width="14.1796875" style="141" customWidth="1"/>
    <col min="10" max="10" width="12" style="141" customWidth="1"/>
    <col min="11" max="11" width="14.453125" style="141" customWidth="1"/>
    <col min="12" max="12" width="11.7265625" style="141" bestFit="1" customWidth="1"/>
    <col min="13" max="13" width="13.26953125" style="141" customWidth="1"/>
    <col min="14" max="14" width="12.453125" style="141" customWidth="1"/>
    <col min="15" max="15" width="14" style="141" customWidth="1"/>
    <col min="16" max="16" width="11.7265625" style="141" customWidth="1"/>
    <col min="17" max="17" width="14.81640625" style="141" customWidth="1"/>
    <col min="18" max="18" width="12" style="141" customWidth="1"/>
    <col min="19" max="19" width="12.7265625" style="141" customWidth="1"/>
    <col min="20" max="16384" width="9.1796875" style="141"/>
  </cols>
  <sheetData>
    <row r="1" spans="1:21">
      <c r="A1" s="319" t="s">
        <v>762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2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21" ht="30.75" customHeight="1">
      <c r="A3" s="321" t="s">
        <v>284</v>
      </c>
      <c r="B3" s="318" t="s">
        <v>283</v>
      </c>
      <c r="C3" s="318"/>
      <c r="D3" s="322" t="s">
        <v>906</v>
      </c>
      <c r="E3" s="323"/>
      <c r="F3" s="318" t="s">
        <v>748</v>
      </c>
      <c r="G3" s="318"/>
      <c r="H3" s="324" t="s">
        <v>278</v>
      </c>
      <c r="I3" s="324"/>
      <c r="J3" s="325" t="s">
        <v>280</v>
      </c>
      <c r="K3" s="325"/>
      <c r="L3" s="324" t="s">
        <v>279</v>
      </c>
      <c r="M3" s="324"/>
      <c r="N3" s="318" t="s">
        <v>323</v>
      </c>
      <c r="O3" s="318"/>
      <c r="P3" s="318" t="s">
        <v>322</v>
      </c>
      <c r="Q3" s="318"/>
      <c r="R3" s="318" t="s">
        <v>749</v>
      </c>
      <c r="S3" s="318"/>
      <c r="T3" s="316" t="s">
        <v>277</v>
      </c>
      <c r="U3" s="140"/>
    </row>
    <row r="4" spans="1:21" ht="48">
      <c r="A4" s="321"/>
      <c r="B4" s="148" t="s">
        <v>1</v>
      </c>
      <c r="C4" s="148" t="s">
        <v>276</v>
      </c>
      <c r="D4" s="148" t="s">
        <v>1</v>
      </c>
      <c r="E4" s="148" t="s">
        <v>275</v>
      </c>
      <c r="F4" s="148" t="s">
        <v>1</v>
      </c>
      <c r="G4" s="148" t="s">
        <v>275</v>
      </c>
      <c r="H4" s="148" t="s">
        <v>273</v>
      </c>
      <c r="I4" s="148" t="s">
        <v>274</v>
      </c>
      <c r="J4" s="148" t="s">
        <v>273</v>
      </c>
      <c r="K4" s="148" t="s">
        <v>274</v>
      </c>
      <c r="L4" s="148" t="s">
        <v>273</v>
      </c>
      <c r="M4" s="148" t="s">
        <v>274</v>
      </c>
      <c r="N4" s="148" t="s">
        <v>273</v>
      </c>
      <c r="O4" s="148" t="s">
        <v>274</v>
      </c>
      <c r="P4" s="148" t="s">
        <v>273</v>
      </c>
      <c r="Q4" s="148" t="s">
        <v>274</v>
      </c>
      <c r="R4" s="148" t="s">
        <v>273</v>
      </c>
      <c r="S4" s="148" t="s">
        <v>750</v>
      </c>
      <c r="T4" s="317"/>
      <c r="U4" s="140"/>
    </row>
    <row r="5" spans="1:21" ht="24">
      <c r="A5" s="149" t="s">
        <v>321</v>
      </c>
      <c r="B5" s="150">
        <v>0</v>
      </c>
      <c r="C5" s="150">
        <v>0</v>
      </c>
      <c r="D5" s="150">
        <v>0</v>
      </c>
      <c r="E5" s="150">
        <v>0</v>
      </c>
      <c r="F5" s="150">
        <v>0</v>
      </c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50">
        <v>0</v>
      </c>
      <c r="N5" s="150">
        <v>0</v>
      </c>
      <c r="O5" s="150">
        <v>0</v>
      </c>
      <c r="P5" s="150">
        <v>0</v>
      </c>
      <c r="Q5" s="150">
        <v>0</v>
      </c>
      <c r="R5" s="150">
        <v>0</v>
      </c>
      <c r="S5" s="150">
        <v>0</v>
      </c>
      <c r="T5" s="151"/>
      <c r="U5" s="140"/>
    </row>
    <row r="6" spans="1:21">
      <c r="A6" s="149" t="s">
        <v>320</v>
      </c>
      <c r="B6" s="150">
        <v>0</v>
      </c>
      <c r="C6" s="150">
        <v>0</v>
      </c>
      <c r="D6" s="150">
        <v>0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150">
        <v>0</v>
      </c>
      <c r="R6" s="150">
        <v>0</v>
      </c>
      <c r="S6" s="150">
        <v>0</v>
      </c>
      <c r="T6" s="151"/>
      <c r="U6" s="140"/>
    </row>
    <row r="7" spans="1:21">
      <c r="A7" s="149" t="s">
        <v>319</v>
      </c>
      <c r="B7" s="150">
        <v>1</v>
      </c>
      <c r="C7" s="150">
        <v>0</v>
      </c>
      <c r="D7" s="150">
        <v>5</v>
      </c>
      <c r="E7" s="150">
        <v>0</v>
      </c>
      <c r="F7" s="150">
        <v>1</v>
      </c>
      <c r="G7" s="150">
        <v>0</v>
      </c>
      <c r="H7" s="150">
        <v>0</v>
      </c>
      <c r="I7" s="150">
        <v>0</v>
      </c>
      <c r="J7" s="150">
        <v>1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1"/>
      <c r="U7" s="140"/>
    </row>
    <row r="8" spans="1:21" ht="24">
      <c r="A8" s="149" t="s">
        <v>318</v>
      </c>
      <c r="B8" s="231">
        <v>13</v>
      </c>
      <c r="C8" s="150">
        <v>1</v>
      </c>
      <c r="D8" s="150">
        <v>109</v>
      </c>
      <c r="E8" s="150">
        <v>3</v>
      </c>
      <c r="F8" s="231">
        <v>21</v>
      </c>
      <c r="G8" s="150">
        <v>1</v>
      </c>
      <c r="H8" s="150">
        <v>19</v>
      </c>
      <c r="I8" s="150">
        <v>1</v>
      </c>
      <c r="J8" s="150">
        <v>3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1</v>
      </c>
      <c r="Q8" s="150">
        <v>0</v>
      </c>
      <c r="R8" s="150">
        <v>0</v>
      </c>
      <c r="S8" s="150">
        <v>0</v>
      </c>
      <c r="T8" s="151"/>
      <c r="U8" s="140"/>
    </row>
    <row r="9" spans="1:21" ht="36">
      <c r="A9" s="149" t="s">
        <v>317</v>
      </c>
      <c r="B9" s="150">
        <v>0</v>
      </c>
      <c r="C9" s="150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1"/>
      <c r="U9" s="140"/>
    </row>
    <row r="10" spans="1:21">
      <c r="A10" s="152" t="s">
        <v>258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  <c r="T10" s="151"/>
      <c r="U10" s="140"/>
    </row>
    <row r="11" spans="1:21">
      <c r="A11" s="153" t="s">
        <v>294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21">
      <c r="A12" s="153" t="s">
        <v>255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</row>
    <row r="13" spans="1:21">
      <c r="A13" s="153" t="s">
        <v>316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</row>
    <row r="14" spans="1:21">
      <c r="A14" s="145"/>
    </row>
    <row r="15" spans="1:21">
      <c r="A15" s="145"/>
    </row>
    <row r="16" spans="1:21">
      <c r="A16" s="145"/>
    </row>
  </sheetData>
  <mergeCells count="12">
    <mergeCell ref="R3:S3"/>
    <mergeCell ref="T3:T4"/>
    <mergeCell ref="A1:R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B5:S10">
    <cfRule type="cellIs" dxfId="20" priority="1" operator="equal">
      <formula>"brak"</formula>
    </cfRule>
    <cfRule type="cellIs" dxfId="19" priority="2" operator="equal">
      <formula>"?"</formula>
    </cfRule>
    <cfRule type="cellIs" dxfId="18" priority="3" operator="between">
      <formula>0</formula>
      <formula>1000000</formula>
    </cfRule>
  </conditionalFormatting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1"/>
  <sheetViews>
    <sheetView zoomScaleNormal="100" workbookViewId="0">
      <selection activeCell="G5" sqref="G5"/>
    </sheetView>
  </sheetViews>
  <sheetFormatPr defaultColWidth="9.1796875" defaultRowHeight="12"/>
  <cols>
    <col min="1" max="1" width="34.81640625" style="83" customWidth="1"/>
    <col min="2" max="2" width="3.1796875" style="83" bestFit="1" customWidth="1"/>
    <col min="3" max="3" width="5.453125" style="83" bestFit="1" customWidth="1"/>
    <col min="4" max="4" width="6.1796875" style="83" customWidth="1"/>
    <col min="5" max="5" width="12.26953125" style="83" customWidth="1"/>
    <col min="6" max="6" width="3.1796875" style="83" bestFit="1" customWidth="1"/>
    <col min="7" max="7" width="5.453125" style="83" bestFit="1" customWidth="1"/>
    <col min="8" max="8" width="3.1796875" style="83" bestFit="1" customWidth="1"/>
    <col min="9" max="9" width="11.453125" style="83" customWidth="1"/>
    <col min="10" max="10" width="3.1796875" style="83" bestFit="1" customWidth="1"/>
    <col min="11" max="11" width="5.453125" style="83" bestFit="1" customWidth="1"/>
    <col min="12" max="13" width="9.1796875" style="83"/>
    <col min="14" max="14" width="3.1796875" style="83" bestFit="1" customWidth="1"/>
    <col min="15" max="17" width="9.1796875" style="83"/>
    <col min="18" max="18" width="3.1796875" style="83" bestFit="1" customWidth="1"/>
    <col min="19" max="16384" width="9.1796875" style="83"/>
  </cols>
  <sheetData>
    <row r="1" spans="1:22" s="84" customFormat="1" ht="14.25" customHeight="1">
      <c r="A1" s="332" t="s">
        <v>763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</row>
    <row r="2" spans="1:22" s="84" customFormat="1" ht="14.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2" ht="24" customHeight="1">
      <c r="A3" s="330" t="s">
        <v>284</v>
      </c>
      <c r="B3" s="330" t="s">
        <v>315</v>
      </c>
      <c r="C3" s="330"/>
      <c r="D3" s="330"/>
      <c r="E3" s="330"/>
      <c r="F3" s="330" t="s">
        <v>751</v>
      </c>
      <c r="G3" s="330"/>
      <c r="H3" s="330"/>
      <c r="I3" s="330"/>
      <c r="J3" s="330" t="s">
        <v>314</v>
      </c>
      <c r="K3" s="330"/>
      <c r="L3" s="330"/>
      <c r="M3" s="330"/>
      <c r="N3" s="331" t="s">
        <v>752</v>
      </c>
      <c r="O3" s="331"/>
      <c r="P3" s="331"/>
      <c r="Q3" s="331"/>
      <c r="R3" s="330" t="s">
        <v>743</v>
      </c>
      <c r="S3" s="330"/>
      <c r="T3" s="330"/>
      <c r="U3" s="330"/>
      <c r="V3" s="326" t="s">
        <v>277</v>
      </c>
    </row>
    <row r="4" spans="1:22" ht="68.25" customHeight="1">
      <c r="A4" s="330"/>
      <c r="B4" s="331" t="s">
        <v>1</v>
      </c>
      <c r="C4" s="331"/>
      <c r="D4" s="329" t="s">
        <v>753</v>
      </c>
      <c r="E4" s="329"/>
      <c r="F4" s="331" t="s">
        <v>1</v>
      </c>
      <c r="G4" s="331"/>
      <c r="H4" s="329" t="s">
        <v>754</v>
      </c>
      <c r="I4" s="329"/>
      <c r="J4" s="331" t="s">
        <v>1</v>
      </c>
      <c r="K4" s="331"/>
      <c r="L4" s="329" t="s">
        <v>754</v>
      </c>
      <c r="M4" s="329"/>
      <c r="N4" s="331" t="s">
        <v>1</v>
      </c>
      <c r="O4" s="331"/>
      <c r="P4" s="329" t="s">
        <v>754</v>
      </c>
      <c r="Q4" s="329"/>
      <c r="R4" s="331" t="s">
        <v>1</v>
      </c>
      <c r="S4" s="331"/>
      <c r="T4" s="329" t="s">
        <v>754</v>
      </c>
      <c r="U4" s="329"/>
      <c r="V4" s="327"/>
    </row>
    <row r="5" spans="1:22" ht="111.75" customHeight="1">
      <c r="A5" s="330"/>
      <c r="B5" s="87" t="s">
        <v>313</v>
      </c>
      <c r="C5" s="87" t="s">
        <v>312</v>
      </c>
      <c r="D5" s="87" t="s">
        <v>313</v>
      </c>
      <c r="E5" s="87" t="s">
        <v>312</v>
      </c>
      <c r="F5" s="87" t="s">
        <v>313</v>
      </c>
      <c r="G5" s="87" t="s">
        <v>312</v>
      </c>
      <c r="H5" s="87" t="s">
        <v>313</v>
      </c>
      <c r="I5" s="87" t="s">
        <v>312</v>
      </c>
      <c r="J5" s="87" t="s">
        <v>313</v>
      </c>
      <c r="K5" s="87" t="s">
        <v>312</v>
      </c>
      <c r="L5" s="87" t="s">
        <v>313</v>
      </c>
      <c r="M5" s="87" t="s">
        <v>312</v>
      </c>
      <c r="N5" s="87" t="s">
        <v>313</v>
      </c>
      <c r="O5" s="87" t="s">
        <v>312</v>
      </c>
      <c r="P5" s="87" t="s">
        <v>313</v>
      </c>
      <c r="Q5" s="87" t="s">
        <v>312</v>
      </c>
      <c r="R5" s="87" t="s">
        <v>313</v>
      </c>
      <c r="S5" s="87" t="s">
        <v>312</v>
      </c>
      <c r="T5" s="87" t="s">
        <v>313</v>
      </c>
      <c r="U5" s="87" t="s">
        <v>312</v>
      </c>
      <c r="V5" s="328"/>
    </row>
    <row r="6" spans="1:22">
      <c r="A6" s="88" t="s">
        <v>311</v>
      </c>
      <c r="B6" s="232">
        <v>11</v>
      </c>
      <c r="C6" s="81">
        <v>0</v>
      </c>
      <c r="D6" s="81">
        <v>6</v>
      </c>
      <c r="E6" s="81">
        <v>0</v>
      </c>
      <c r="F6" s="81">
        <v>23</v>
      </c>
      <c r="G6" s="81">
        <v>0</v>
      </c>
      <c r="H6" s="232">
        <v>6</v>
      </c>
      <c r="I6" s="81">
        <v>0</v>
      </c>
      <c r="J6" s="232">
        <v>15</v>
      </c>
      <c r="K6" s="81">
        <v>0</v>
      </c>
      <c r="L6" s="81">
        <v>5</v>
      </c>
      <c r="M6" s="81">
        <v>0</v>
      </c>
      <c r="N6" s="81">
        <v>11</v>
      </c>
      <c r="O6" s="81">
        <v>0</v>
      </c>
      <c r="P6" s="81">
        <v>2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</row>
    <row r="7" spans="1:22">
      <c r="A7" s="89" t="s">
        <v>310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</row>
    <row r="8" spans="1:22" ht="24">
      <c r="A8" s="89" t="s">
        <v>309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</row>
    <row r="9" spans="1:22">
      <c r="A9" s="82" t="s">
        <v>308</v>
      </c>
    </row>
    <row r="10" spans="1:22">
      <c r="A10" s="82" t="s">
        <v>307</v>
      </c>
    </row>
    <row r="11" spans="1:22">
      <c r="A11" s="82" t="s">
        <v>306</v>
      </c>
    </row>
    <row r="12" spans="1:22">
      <c r="A12" s="82" t="s">
        <v>305</v>
      </c>
    </row>
    <row r="13" spans="1:22">
      <c r="A13" s="82" t="s">
        <v>304</v>
      </c>
    </row>
    <row r="14" spans="1:22">
      <c r="A14" s="82" t="s">
        <v>303</v>
      </c>
    </row>
    <row r="15" spans="1:22">
      <c r="A15" s="82" t="s">
        <v>302</v>
      </c>
    </row>
    <row r="16" spans="1:22">
      <c r="A16" s="82" t="s">
        <v>301</v>
      </c>
    </row>
    <row r="17" spans="1:1">
      <c r="A17" s="82" t="s">
        <v>300</v>
      </c>
    </row>
    <row r="18" spans="1:1">
      <c r="A18" s="82" t="s">
        <v>299</v>
      </c>
    </row>
    <row r="19" spans="1:1">
      <c r="A19" s="82"/>
    </row>
    <row r="21" spans="1:1">
      <c r="A21" s="82"/>
    </row>
  </sheetData>
  <mergeCells count="18">
    <mergeCell ref="A1:T1"/>
    <mergeCell ref="J4:K4"/>
    <mergeCell ref="L4:M4"/>
    <mergeCell ref="N4:O4"/>
    <mergeCell ref="P4:Q4"/>
    <mergeCell ref="R4:S4"/>
    <mergeCell ref="V3:V5"/>
    <mergeCell ref="T4:U4"/>
    <mergeCell ref="A3:A5"/>
    <mergeCell ref="B3:E3"/>
    <mergeCell ref="F3:I3"/>
    <mergeCell ref="J3:M3"/>
    <mergeCell ref="N3:Q3"/>
    <mergeCell ref="R3:U3"/>
    <mergeCell ref="B4:C4"/>
    <mergeCell ref="D4:E4"/>
    <mergeCell ref="F4:G4"/>
    <mergeCell ref="H4:I4"/>
  </mergeCells>
  <conditionalFormatting sqref="B6:U8">
    <cfRule type="cellIs" dxfId="17" priority="1" operator="equal">
      <formula>"brak"</formula>
    </cfRule>
    <cfRule type="cellIs" dxfId="16" priority="2" operator="equal">
      <formula>"?"</formula>
    </cfRule>
    <cfRule type="cellIs" dxfId="15" priority="3" operator="between">
      <formula>0</formula>
      <formula>100000</formula>
    </cfRule>
  </conditionalFormatting>
  <pageMargins left="0.7" right="0.7" top="0.75" bottom="0.75" header="0.3" footer="0.3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O11"/>
  <sheetViews>
    <sheetView zoomScaleNormal="100" workbookViewId="0">
      <selection activeCell="E4" sqref="E4"/>
    </sheetView>
  </sheetViews>
  <sheetFormatPr defaultColWidth="9.1796875" defaultRowHeight="12"/>
  <cols>
    <col min="1" max="1" width="45" style="159" customWidth="1"/>
    <col min="2" max="16384" width="9.1796875" style="159"/>
  </cols>
  <sheetData>
    <row r="1" spans="1:15" s="156" customFormat="1" ht="14.5">
      <c r="A1" s="334" t="s">
        <v>764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155"/>
    </row>
    <row r="2" spans="1:15" s="156" customForma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5"/>
    </row>
    <row r="3" spans="1:15" ht="39.75" customHeight="1">
      <c r="A3" s="335" t="s">
        <v>284</v>
      </c>
      <c r="B3" s="336" t="s">
        <v>283</v>
      </c>
      <c r="C3" s="336"/>
      <c r="D3" s="322" t="s">
        <v>906</v>
      </c>
      <c r="E3" s="323"/>
      <c r="F3" s="336" t="s">
        <v>742</v>
      </c>
      <c r="G3" s="336"/>
      <c r="H3" s="337" t="s">
        <v>298</v>
      </c>
      <c r="I3" s="337"/>
      <c r="J3" s="337" t="s">
        <v>278</v>
      </c>
      <c r="K3" s="337"/>
      <c r="L3" s="336" t="s">
        <v>743</v>
      </c>
      <c r="M3" s="336"/>
      <c r="N3" s="338" t="s">
        <v>277</v>
      </c>
      <c r="O3" s="158"/>
    </row>
    <row r="4" spans="1:15" ht="113.25" customHeight="1">
      <c r="A4" s="335"/>
      <c r="B4" s="160" t="s">
        <v>1</v>
      </c>
      <c r="C4" s="161" t="s">
        <v>297</v>
      </c>
      <c r="D4" s="162" t="s">
        <v>1</v>
      </c>
      <c r="E4" s="162" t="s">
        <v>275</v>
      </c>
      <c r="F4" s="160" t="s">
        <v>1</v>
      </c>
      <c r="G4" s="160" t="s">
        <v>275</v>
      </c>
      <c r="H4" s="160" t="s">
        <v>273</v>
      </c>
      <c r="I4" s="160" t="s">
        <v>274</v>
      </c>
      <c r="J4" s="160" t="s">
        <v>273</v>
      </c>
      <c r="K4" s="160" t="s">
        <v>274</v>
      </c>
      <c r="L4" s="160" t="s">
        <v>273</v>
      </c>
      <c r="M4" s="160" t="s">
        <v>744</v>
      </c>
      <c r="N4" s="339"/>
      <c r="O4" s="163"/>
    </row>
    <row r="5" spans="1:15">
      <c r="A5" s="164" t="s">
        <v>296</v>
      </c>
      <c r="B5" s="165">
        <v>1</v>
      </c>
      <c r="C5" s="165">
        <v>0</v>
      </c>
      <c r="D5" s="165">
        <v>10</v>
      </c>
      <c r="E5" s="165">
        <v>0</v>
      </c>
      <c r="F5" s="165">
        <v>2</v>
      </c>
      <c r="G5" s="165">
        <v>0</v>
      </c>
      <c r="H5" s="165">
        <v>2</v>
      </c>
      <c r="I5" s="165">
        <v>0</v>
      </c>
      <c r="J5" s="165">
        <v>0</v>
      </c>
      <c r="K5" s="165">
        <v>0</v>
      </c>
      <c r="L5" s="165">
        <v>0</v>
      </c>
      <c r="M5" s="165">
        <v>0</v>
      </c>
      <c r="N5" s="165"/>
      <c r="O5" s="158"/>
    </row>
    <row r="6" spans="1:15">
      <c r="A6" s="166" t="s">
        <v>295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  <c r="I6" s="165">
        <v>0</v>
      </c>
      <c r="J6" s="165">
        <v>0</v>
      </c>
      <c r="K6" s="165">
        <v>0</v>
      </c>
      <c r="L6" s="165">
        <v>0</v>
      </c>
      <c r="M6" s="165">
        <v>0</v>
      </c>
      <c r="N6" s="165"/>
      <c r="O6" s="158"/>
    </row>
    <row r="7" spans="1:15">
      <c r="A7" s="164" t="s">
        <v>258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  <c r="M7" s="165">
        <v>0</v>
      </c>
      <c r="N7" s="165"/>
      <c r="O7" s="158"/>
    </row>
    <row r="8" spans="1:15">
      <c r="A8" s="167" t="s">
        <v>294</v>
      </c>
    </row>
    <row r="9" spans="1:15">
      <c r="A9" s="167" t="s">
        <v>255</v>
      </c>
    </row>
    <row r="10" spans="1:15">
      <c r="A10" s="167" t="s">
        <v>755</v>
      </c>
    </row>
    <row r="11" spans="1:15">
      <c r="A11" s="168"/>
    </row>
  </sheetData>
  <mergeCells count="9">
    <mergeCell ref="A1:N1"/>
    <mergeCell ref="A3:A4"/>
    <mergeCell ref="B3:C3"/>
    <mergeCell ref="D3:E3"/>
    <mergeCell ref="F3:G3"/>
    <mergeCell ref="H3:I3"/>
    <mergeCell ref="J3:K3"/>
    <mergeCell ref="L3:M3"/>
    <mergeCell ref="N3:N4"/>
  </mergeCells>
  <conditionalFormatting sqref="B5:M7">
    <cfRule type="cellIs" dxfId="14" priority="1" operator="equal">
      <formula>"brak"</formula>
    </cfRule>
    <cfRule type="cellIs" dxfId="13" priority="2" operator="equal">
      <formula>"?"</formula>
    </cfRule>
    <cfRule type="cellIs" dxfId="12" priority="3" operator="between">
      <formula>0</formula>
      <formula>1000000</formula>
    </cfRule>
  </conditionalFormatting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Z11"/>
  <sheetViews>
    <sheetView topLeftCell="A4" zoomScale="104" zoomScaleNormal="104" workbookViewId="0">
      <selection activeCell="E4" sqref="E4"/>
    </sheetView>
  </sheetViews>
  <sheetFormatPr defaultColWidth="9.1796875" defaultRowHeight="12"/>
  <cols>
    <col min="1" max="1" width="35.1796875" style="175" customWidth="1"/>
    <col min="2" max="16384" width="9.1796875" style="159"/>
  </cols>
  <sheetData>
    <row r="1" spans="1:26" s="170" customFormat="1" ht="14.5">
      <c r="A1" s="169" t="s">
        <v>765</v>
      </c>
    </row>
    <row r="2" spans="1:26" s="170" customFormat="1" ht="14.5">
      <c r="A2" s="169"/>
    </row>
    <row r="3" spans="1:26" ht="42" customHeight="1">
      <c r="A3" s="335" t="s">
        <v>284</v>
      </c>
      <c r="B3" s="336" t="s">
        <v>283</v>
      </c>
      <c r="C3" s="336"/>
      <c r="D3" s="336" t="s">
        <v>906</v>
      </c>
      <c r="E3" s="336"/>
      <c r="F3" s="336" t="s">
        <v>742</v>
      </c>
      <c r="G3" s="336"/>
      <c r="H3" s="337" t="s">
        <v>278</v>
      </c>
      <c r="I3" s="337"/>
      <c r="J3" s="340" t="s">
        <v>280</v>
      </c>
      <c r="K3" s="340"/>
      <c r="L3" s="336" t="s">
        <v>293</v>
      </c>
      <c r="M3" s="336"/>
      <c r="N3" s="336" t="s">
        <v>292</v>
      </c>
      <c r="O3" s="336"/>
      <c r="P3" s="337" t="s">
        <v>279</v>
      </c>
      <c r="Q3" s="337"/>
      <c r="R3" s="337" t="s">
        <v>291</v>
      </c>
      <c r="S3" s="337"/>
      <c r="T3" s="337" t="s">
        <v>290</v>
      </c>
      <c r="U3" s="337"/>
      <c r="V3" s="336" t="s">
        <v>756</v>
      </c>
      <c r="W3" s="336"/>
      <c r="X3" s="336" t="s">
        <v>743</v>
      </c>
      <c r="Y3" s="336"/>
      <c r="Z3" s="338" t="s">
        <v>277</v>
      </c>
    </row>
    <row r="4" spans="1:26" ht="106.5">
      <c r="A4" s="335"/>
      <c r="B4" s="171" t="s">
        <v>1</v>
      </c>
      <c r="C4" s="171" t="s">
        <v>276</v>
      </c>
      <c r="D4" s="171" t="s">
        <v>1</v>
      </c>
      <c r="E4" s="171" t="s">
        <v>275</v>
      </c>
      <c r="F4" s="171" t="s">
        <v>1</v>
      </c>
      <c r="G4" s="171" t="s">
        <v>275</v>
      </c>
      <c r="H4" s="171" t="s">
        <v>273</v>
      </c>
      <c r="I4" s="171" t="s">
        <v>274</v>
      </c>
      <c r="J4" s="171" t="s">
        <v>273</v>
      </c>
      <c r="K4" s="171" t="s">
        <v>274</v>
      </c>
      <c r="L4" s="171" t="s">
        <v>273</v>
      </c>
      <c r="M4" s="171" t="s">
        <v>274</v>
      </c>
      <c r="N4" s="171" t="s">
        <v>273</v>
      </c>
      <c r="O4" s="171" t="s">
        <v>274</v>
      </c>
      <c r="P4" s="171" t="s">
        <v>273</v>
      </c>
      <c r="Q4" s="171" t="s">
        <v>274</v>
      </c>
      <c r="R4" s="171" t="s">
        <v>273</v>
      </c>
      <c r="S4" s="171" t="s">
        <v>274</v>
      </c>
      <c r="T4" s="171" t="s">
        <v>273</v>
      </c>
      <c r="U4" s="171" t="s">
        <v>274</v>
      </c>
      <c r="V4" s="171" t="s">
        <v>273</v>
      </c>
      <c r="W4" s="171" t="s">
        <v>274</v>
      </c>
      <c r="X4" s="171" t="s">
        <v>273</v>
      </c>
      <c r="Y4" s="171" t="s">
        <v>744</v>
      </c>
      <c r="Z4" s="339"/>
    </row>
    <row r="5" spans="1:26" ht="36">
      <c r="A5" s="172" t="s">
        <v>289</v>
      </c>
      <c r="B5" s="173">
        <v>0</v>
      </c>
      <c r="C5" s="173">
        <v>0</v>
      </c>
      <c r="D5" s="173">
        <v>0</v>
      </c>
      <c r="E5" s="173">
        <v>0</v>
      </c>
      <c r="F5" s="173">
        <v>0</v>
      </c>
      <c r="G5" s="173">
        <v>0</v>
      </c>
      <c r="H5" s="173">
        <v>0</v>
      </c>
      <c r="I5" s="173">
        <v>0</v>
      </c>
      <c r="J5" s="173">
        <v>0</v>
      </c>
      <c r="K5" s="173">
        <v>0</v>
      </c>
      <c r="L5" s="173">
        <v>0</v>
      </c>
      <c r="M5" s="173">
        <v>0</v>
      </c>
      <c r="N5" s="173">
        <v>0</v>
      </c>
      <c r="O5" s="173">
        <v>0</v>
      </c>
      <c r="P5" s="173">
        <v>0</v>
      </c>
      <c r="Q5" s="173">
        <v>0</v>
      </c>
      <c r="R5" s="173">
        <v>0</v>
      </c>
      <c r="S5" s="173">
        <v>0</v>
      </c>
      <c r="T5" s="173">
        <v>0</v>
      </c>
      <c r="U5" s="173">
        <v>0</v>
      </c>
      <c r="V5" s="173">
        <v>0</v>
      </c>
      <c r="W5" s="173">
        <v>0</v>
      </c>
      <c r="X5" s="173">
        <v>0</v>
      </c>
      <c r="Y5" s="173">
        <v>0</v>
      </c>
      <c r="Z5" s="173"/>
    </row>
    <row r="6" spans="1:26" ht="48">
      <c r="A6" s="172" t="s">
        <v>288</v>
      </c>
      <c r="B6" s="173">
        <v>0</v>
      </c>
      <c r="C6" s="173">
        <v>0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0</v>
      </c>
      <c r="P6" s="173">
        <v>0</v>
      </c>
      <c r="Q6" s="173">
        <v>0</v>
      </c>
      <c r="R6" s="173">
        <v>0</v>
      </c>
      <c r="S6" s="173">
        <v>0</v>
      </c>
      <c r="T6" s="173">
        <v>0</v>
      </c>
      <c r="U6" s="173">
        <v>0</v>
      </c>
      <c r="V6" s="173">
        <v>0</v>
      </c>
      <c r="W6" s="173">
        <v>0</v>
      </c>
      <c r="X6" s="173">
        <v>0</v>
      </c>
      <c r="Y6" s="173">
        <v>0</v>
      </c>
      <c r="Z6" s="173"/>
    </row>
    <row r="7" spans="1:26">
      <c r="A7" s="172" t="s">
        <v>287</v>
      </c>
      <c r="B7" s="173">
        <v>18</v>
      </c>
      <c r="C7" s="173">
        <v>6</v>
      </c>
      <c r="D7" s="173">
        <v>250</v>
      </c>
      <c r="E7" s="173">
        <v>33</v>
      </c>
      <c r="F7" s="173">
        <v>50</v>
      </c>
      <c r="G7" s="173">
        <v>8</v>
      </c>
      <c r="H7" s="173">
        <v>28</v>
      </c>
      <c r="I7" s="173">
        <v>0</v>
      </c>
      <c r="J7" s="173">
        <v>8</v>
      </c>
      <c r="K7" s="173">
        <v>0</v>
      </c>
      <c r="L7" s="173">
        <v>15</v>
      </c>
      <c r="M7" s="173">
        <v>2</v>
      </c>
      <c r="N7" s="173">
        <v>0</v>
      </c>
      <c r="O7" s="173">
        <v>0</v>
      </c>
      <c r="P7" s="173">
        <v>7</v>
      </c>
      <c r="Q7" s="173">
        <v>3</v>
      </c>
      <c r="R7" s="173">
        <v>14</v>
      </c>
      <c r="S7" s="173">
        <v>3</v>
      </c>
      <c r="T7" s="173">
        <v>0</v>
      </c>
      <c r="U7" s="173">
        <v>0</v>
      </c>
      <c r="V7" s="173">
        <v>0</v>
      </c>
      <c r="W7" s="173">
        <v>0</v>
      </c>
      <c r="X7" s="173">
        <v>0</v>
      </c>
      <c r="Y7" s="173">
        <v>0</v>
      </c>
      <c r="Z7" s="173"/>
    </row>
    <row r="8" spans="1:26">
      <c r="A8" s="174" t="s">
        <v>258</v>
      </c>
      <c r="B8" s="173">
        <v>1</v>
      </c>
      <c r="C8" s="173">
        <v>0</v>
      </c>
      <c r="D8" s="173">
        <v>5</v>
      </c>
      <c r="E8" s="173">
        <v>0</v>
      </c>
      <c r="F8" s="173">
        <v>5</v>
      </c>
      <c r="G8" s="173">
        <v>0</v>
      </c>
      <c r="H8" s="173">
        <v>5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73">
        <v>0</v>
      </c>
      <c r="T8" s="173">
        <v>0</v>
      </c>
      <c r="U8" s="173">
        <v>0</v>
      </c>
      <c r="V8" s="173">
        <v>0</v>
      </c>
      <c r="W8" s="173">
        <v>0</v>
      </c>
      <c r="X8" s="173">
        <v>0</v>
      </c>
      <c r="Y8" s="173">
        <v>0</v>
      </c>
      <c r="Z8" s="173"/>
    </row>
    <row r="9" spans="1:26">
      <c r="A9" s="175" t="s">
        <v>286</v>
      </c>
    </row>
    <row r="10" spans="1:26">
      <c r="A10" s="175" t="s">
        <v>285</v>
      </c>
    </row>
    <row r="11" spans="1:26">
      <c r="A11" s="175" t="s">
        <v>254</v>
      </c>
    </row>
  </sheetData>
  <mergeCells count="14">
    <mergeCell ref="X3:Y3"/>
    <mergeCell ref="Z3:Z4"/>
    <mergeCell ref="L3:M3"/>
    <mergeCell ref="N3:O3"/>
    <mergeCell ref="P3:Q3"/>
    <mergeCell ref="R3:S3"/>
    <mergeCell ref="T3:U3"/>
    <mergeCell ref="V3:W3"/>
    <mergeCell ref="J3:K3"/>
    <mergeCell ref="A3:A4"/>
    <mergeCell ref="B3:C3"/>
    <mergeCell ref="D3:E3"/>
    <mergeCell ref="F3:G3"/>
    <mergeCell ref="H3:I3"/>
  </mergeCells>
  <conditionalFormatting sqref="B5:C8 F5:Y8">
    <cfRule type="cellIs" dxfId="11" priority="4" operator="equal">
      <formula>"brak"</formula>
    </cfRule>
    <cfRule type="cellIs" dxfId="10" priority="5" operator="equal">
      <formula>"?"</formula>
    </cfRule>
    <cfRule type="cellIs" dxfId="9" priority="6" operator="between">
      <formula>0</formula>
      <formula>1000000</formula>
    </cfRule>
  </conditionalFormatting>
  <conditionalFormatting sqref="D5:E8">
    <cfRule type="cellIs" dxfId="8" priority="1" operator="equal">
      <formula>"brak"</formula>
    </cfRule>
    <cfRule type="cellIs" dxfId="7" priority="2" operator="equal">
      <formula>"?"</formula>
    </cfRule>
    <cfRule type="cellIs" dxfId="6" priority="3" operator="between">
      <formula>0</formula>
      <formula>1000000</formula>
    </cfRule>
  </conditionalFormatting>
  <pageMargins left="0.7" right="0.7" top="0.75" bottom="0.75" header="0.3" footer="0.3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V25"/>
  <sheetViews>
    <sheetView topLeftCell="A13" zoomScale="120" zoomScaleNormal="120" workbookViewId="0">
      <selection activeCell="B5" sqref="B5:U19"/>
    </sheetView>
  </sheetViews>
  <sheetFormatPr defaultColWidth="9.1796875" defaultRowHeight="12"/>
  <cols>
    <col min="1" max="1" width="38.1796875" style="188" customWidth="1"/>
    <col min="2" max="20" width="9.1796875" style="159"/>
    <col min="21" max="21" width="18.7265625" style="159" customWidth="1"/>
    <col min="22" max="16384" width="9.1796875" style="159"/>
  </cols>
  <sheetData>
    <row r="1" spans="1:21" s="170" customFormat="1" ht="14.5">
      <c r="A1" s="341" t="s">
        <v>766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176"/>
      <c r="M1" s="177"/>
      <c r="N1" s="177"/>
      <c r="O1" s="177"/>
      <c r="P1" s="177"/>
      <c r="Q1" s="177"/>
      <c r="R1" s="177"/>
      <c r="S1" s="177"/>
      <c r="T1" s="177"/>
      <c r="U1" s="177"/>
    </row>
    <row r="2" spans="1:21" s="170" customFormat="1" ht="14.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6"/>
      <c r="M2" s="177"/>
      <c r="N2" s="177"/>
      <c r="O2" s="177"/>
      <c r="P2" s="177"/>
      <c r="Q2" s="177"/>
      <c r="R2" s="177"/>
      <c r="S2" s="177"/>
      <c r="T2" s="177"/>
      <c r="U2" s="177"/>
    </row>
    <row r="3" spans="1:21" ht="36">
      <c r="A3" s="343" t="s">
        <v>284</v>
      </c>
      <c r="B3" s="343" t="s">
        <v>283</v>
      </c>
      <c r="C3" s="343"/>
      <c r="D3" s="343" t="s">
        <v>907</v>
      </c>
      <c r="E3" s="343"/>
      <c r="F3" s="343" t="s">
        <v>760</v>
      </c>
      <c r="G3" s="343"/>
      <c r="H3" s="343" t="s">
        <v>282</v>
      </c>
      <c r="I3" s="343"/>
      <c r="J3" s="344" t="s">
        <v>281</v>
      </c>
      <c r="K3" s="344"/>
      <c r="L3" s="344" t="s">
        <v>280</v>
      </c>
      <c r="M3" s="344"/>
      <c r="N3" s="180" t="s">
        <v>757</v>
      </c>
      <c r="O3" s="344" t="s">
        <v>279</v>
      </c>
      <c r="P3" s="344"/>
      <c r="Q3" s="344" t="s">
        <v>278</v>
      </c>
      <c r="R3" s="344"/>
      <c r="S3" s="343" t="s">
        <v>758</v>
      </c>
      <c r="T3" s="343"/>
      <c r="U3" s="345" t="s">
        <v>277</v>
      </c>
    </row>
    <row r="4" spans="1:21" s="182" customFormat="1" ht="105">
      <c r="A4" s="343"/>
      <c r="B4" s="181" t="s">
        <v>1</v>
      </c>
      <c r="C4" s="181" t="s">
        <v>276</v>
      </c>
      <c r="D4" s="181" t="s">
        <v>1</v>
      </c>
      <c r="E4" s="181" t="s">
        <v>275</v>
      </c>
      <c r="F4" s="181" t="s">
        <v>1</v>
      </c>
      <c r="G4" s="181" t="s">
        <v>275</v>
      </c>
      <c r="H4" s="181" t="s">
        <v>273</v>
      </c>
      <c r="I4" s="181" t="s">
        <v>274</v>
      </c>
      <c r="J4" s="181" t="s">
        <v>273</v>
      </c>
      <c r="K4" s="181" t="s">
        <v>274</v>
      </c>
      <c r="L4" s="181" t="s">
        <v>273</v>
      </c>
      <c r="M4" s="181" t="s">
        <v>274</v>
      </c>
      <c r="N4" s="181" t="s">
        <v>274</v>
      </c>
      <c r="O4" s="181" t="s">
        <v>273</v>
      </c>
      <c r="P4" s="181" t="s">
        <v>274</v>
      </c>
      <c r="Q4" s="181" t="s">
        <v>273</v>
      </c>
      <c r="R4" s="181" t="s">
        <v>274</v>
      </c>
      <c r="S4" s="181" t="s">
        <v>273</v>
      </c>
      <c r="T4" s="181" t="s">
        <v>759</v>
      </c>
      <c r="U4" s="346"/>
    </row>
    <row r="5" spans="1:21">
      <c r="A5" s="183" t="s">
        <v>272</v>
      </c>
      <c r="B5" s="184">
        <v>9</v>
      </c>
      <c r="C5" s="184">
        <v>0</v>
      </c>
      <c r="D5" s="184">
        <v>209</v>
      </c>
      <c r="E5" s="184">
        <v>0</v>
      </c>
      <c r="F5" s="184">
        <v>29</v>
      </c>
      <c r="G5" s="184">
        <v>0</v>
      </c>
      <c r="H5" s="184">
        <v>21</v>
      </c>
      <c r="I5" s="184">
        <v>0</v>
      </c>
      <c r="J5" s="184">
        <v>21</v>
      </c>
      <c r="K5" s="184">
        <v>0</v>
      </c>
      <c r="L5" s="184">
        <v>24</v>
      </c>
      <c r="M5" s="184">
        <v>0</v>
      </c>
      <c r="N5" s="184">
        <v>0</v>
      </c>
      <c r="O5" s="184">
        <v>3</v>
      </c>
      <c r="P5" s="184">
        <v>0</v>
      </c>
      <c r="Q5" s="184">
        <v>0</v>
      </c>
      <c r="R5" s="184">
        <v>0</v>
      </c>
      <c r="S5" s="184">
        <v>0</v>
      </c>
      <c r="T5" s="184">
        <v>0</v>
      </c>
      <c r="U5" s="185"/>
    </row>
    <row r="6" spans="1:21">
      <c r="A6" s="183" t="s">
        <v>271</v>
      </c>
      <c r="B6" s="184">
        <v>9</v>
      </c>
      <c r="C6" s="184">
        <v>2</v>
      </c>
      <c r="D6" s="184">
        <v>280</v>
      </c>
      <c r="E6" s="184">
        <v>6</v>
      </c>
      <c r="F6" s="184">
        <v>49</v>
      </c>
      <c r="G6" s="184">
        <v>2</v>
      </c>
      <c r="H6" s="184">
        <v>24</v>
      </c>
      <c r="I6" s="184">
        <v>1</v>
      </c>
      <c r="J6" s="184">
        <v>24</v>
      </c>
      <c r="K6" s="184">
        <v>1</v>
      </c>
      <c r="L6" s="184">
        <v>44</v>
      </c>
      <c r="M6" s="184">
        <v>1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5"/>
    </row>
    <row r="7" spans="1:21">
      <c r="A7" s="183" t="s">
        <v>270</v>
      </c>
      <c r="B7" s="184">
        <v>15</v>
      </c>
      <c r="C7" s="184">
        <v>9</v>
      </c>
      <c r="D7" s="184">
        <v>415</v>
      </c>
      <c r="E7" s="184">
        <v>92</v>
      </c>
      <c r="F7" s="184">
        <v>83</v>
      </c>
      <c r="G7" s="184">
        <v>28</v>
      </c>
      <c r="H7" s="184">
        <v>0</v>
      </c>
      <c r="I7" s="184">
        <v>0</v>
      </c>
      <c r="J7" s="184">
        <v>0</v>
      </c>
      <c r="K7" s="184">
        <v>0</v>
      </c>
      <c r="L7" s="184">
        <v>78</v>
      </c>
      <c r="M7" s="184">
        <v>10</v>
      </c>
      <c r="N7" s="184">
        <v>2</v>
      </c>
      <c r="O7" s="184">
        <v>0</v>
      </c>
      <c r="P7" s="184">
        <v>0</v>
      </c>
      <c r="Q7" s="184">
        <v>0</v>
      </c>
      <c r="R7" s="184">
        <v>0</v>
      </c>
      <c r="S7" s="184">
        <v>57</v>
      </c>
      <c r="T7" s="184">
        <v>20</v>
      </c>
      <c r="U7" s="185" t="s">
        <v>929</v>
      </c>
    </row>
    <row r="8" spans="1:21">
      <c r="A8" s="183" t="s">
        <v>269</v>
      </c>
      <c r="B8" s="184">
        <v>11</v>
      </c>
      <c r="C8" s="184">
        <v>4</v>
      </c>
      <c r="D8" s="184">
        <v>165</v>
      </c>
      <c r="E8" s="184">
        <v>22</v>
      </c>
      <c r="F8" s="184">
        <v>33</v>
      </c>
      <c r="G8" s="184">
        <v>8</v>
      </c>
      <c r="H8" s="184">
        <v>0</v>
      </c>
      <c r="I8" s="184">
        <v>0</v>
      </c>
      <c r="J8" s="184">
        <v>0</v>
      </c>
      <c r="K8" s="184">
        <v>0</v>
      </c>
      <c r="L8" s="184">
        <v>33</v>
      </c>
      <c r="M8" s="184">
        <v>4</v>
      </c>
      <c r="N8" s="184">
        <v>4</v>
      </c>
      <c r="O8" s="184">
        <v>0</v>
      </c>
      <c r="P8" s="184">
        <v>0</v>
      </c>
      <c r="Q8" s="184">
        <v>0</v>
      </c>
      <c r="R8" s="184">
        <v>0</v>
      </c>
      <c r="S8" s="184">
        <v>0</v>
      </c>
      <c r="T8" s="184">
        <v>0</v>
      </c>
      <c r="U8" s="186"/>
    </row>
    <row r="9" spans="1:21">
      <c r="A9" s="183" t="s">
        <v>268</v>
      </c>
      <c r="B9" s="184">
        <v>2</v>
      </c>
      <c r="C9" s="184">
        <v>1</v>
      </c>
      <c r="D9" s="184">
        <v>10</v>
      </c>
      <c r="E9" s="184">
        <v>4</v>
      </c>
      <c r="F9" s="184">
        <v>2</v>
      </c>
      <c r="G9" s="184">
        <v>1</v>
      </c>
      <c r="H9" s="184">
        <v>2</v>
      </c>
      <c r="I9" s="184">
        <v>0</v>
      </c>
      <c r="J9" s="184">
        <v>0</v>
      </c>
      <c r="K9" s="184">
        <v>0</v>
      </c>
      <c r="L9" s="184">
        <v>1</v>
      </c>
      <c r="M9" s="184">
        <v>0</v>
      </c>
      <c r="N9" s="184">
        <v>0</v>
      </c>
      <c r="O9" s="184">
        <v>1</v>
      </c>
      <c r="P9" s="184">
        <v>1</v>
      </c>
      <c r="Q9" s="184">
        <v>0</v>
      </c>
      <c r="R9" s="184">
        <v>0</v>
      </c>
      <c r="S9" s="184">
        <v>0</v>
      </c>
      <c r="T9" s="184">
        <v>0</v>
      </c>
      <c r="U9" s="185"/>
    </row>
    <row r="10" spans="1:21" ht="13.5" customHeight="1">
      <c r="A10" s="183" t="s">
        <v>267</v>
      </c>
      <c r="B10" s="184">
        <v>4</v>
      </c>
      <c r="C10" s="184">
        <v>0</v>
      </c>
      <c r="D10" s="184">
        <v>20</v>
      </c>
      <c r="E10" s="184">
        <v>0</v>
      </c>
      <c r="F10" s="184">
        <v>4</v>
      </c>
      <c r="G10" s="184">
        <v>0</v>
      </c>
      <c r="H10" s="184">
        <v>4</v>
      </c>
      <c r="I10" s="184">
        <v>0</v>
      </c>
      <c r="J10" s="184">
        <v>0</v>
      </c>
      <c r="K10" s="184">
        <v>0</v>
      </c>
      <c r="L10" s="184">
        <v>4</v>
      </c>
      <c r="M10" s="184">
        <v>0</v>
      </c>
      <c r="N10" s="184">
        <v>0</v>
      </c>
      <c r="O10" s="184">
        <v>4</v>
      </c>
      <c r="P10" s="184">
        <v>0</v>
      </c>
      <c r="Q10" s="184">
        <v>0</v>
      </c>
      <c r="R10" s="184">
        <v>0</v>
      </c>
      <c r="S10" s="184">
        <v>0</v>
      </c>
      <c r="T10" s="184">
        <v>0</v>
      </c>
      <c r="U10" s="185"/>
    </row>
    <row r="11" spans="1:21" ht="24">
      <c r="A11" s="183" t="s">
        <v>266</v>
      </c>
      <c r="B11" s="184">
        <v>5</v>
      </c>
      <c r="C11" s="184">
        <v>1</v>
      </c>
      <c r="D11" s="184">
        <v>60</v>
      </c>
      <c r="E11" s="184">
        <v>5</v>
      </c>
      <c r="F11" s="184">
        <v>12</v>
      </c>
      <c r="G11" s="184">
        <v>1</v>
      </c>
      <c r="H11" s="184">
        <v>1</v>
      </c>
      <c r="I11" s="184">
        <v>0</v>
      </c>
      <c r="J11" s="184">
        <v>0</v>
      </c>
      <c r="K11" s="184">
        <v>0</v>
      </c>
      <c r="L11" s="184">
        <v>11</v>
      </c>
      <c r="M11" s="184">
        <v>0</v>
      </c>
      <c r="N11" s="184">
        <v>0</v>
      </c>
      <c r="O11" s="184">
        <v>12</v>
      </c>
      <c r="P11" s="184">
        <v>1</v>
      </c>
      <c r="Q11" s="184">
        <v>0</v>
      </c>
      <c r="R11" s="184">
        <v>0</v>
      </c>
      <c r="S11" s="184">
        <v>0</v>
      </c>
      <c r="T11" s="184">
        <v>0</v>
      </c>
      <c r="U11" s="185"/>
    </row>
    <row r="12" spans="1:21" ht="24">
      <c r="A12" s="183" t="s">
        <v>265</v>
      </c>
      <c r="B12" s="184">
        <v>9</v>
      </c>
      <c r="C12" s="184">
        <v>3</v>
      </c>
      <c r="D12" s="184">
        <v>60</v>
      </c>
      <c r="E12" s="184">
        <v>15</v>
      </c>
      <c r="F12" s="184">
        <v>12</v>
      </c>
      <c r="G12" s="184">
        <v>3</v>
      </c>
      <c r="H12" s="184">
        <v>2</v>
      </c>
      <c r="I12" s="184">
        <v>1</v>
      </c>
      <c r="J12" s="184">
        <v>0</v>
      </c>
      <c r="K12" s="184">
        <v>0</v>
      </c>
      <c r="L12" s="184">
        <v>5</v>
      </c>
      <c r="M12" s="184">
        <v>0</v>
      </c>
      <c r="N12" s="184">
        <v>0</v>
      </c>
      <c r="O12" s="184">
        <v>4</v>
      </c>
      <c r="P12" s="184">
        <v>1</v>
      </c>
      <c r="Q12" s="184">
        <v>8</v>
      </c>
      <c r="R12" s="184">
        <v>2</v>
      </c>
      <c r="S12" s="184">
        <v>0</v>
      </c>
      <c r="T12" s="184">
        <v>0</v>
      </c>
      <c r="U12" s="185"/>
    </row>
    <row r="13" spans="1:21" ht="24">
      <c r="A13" s="183" t="s">
        <v>264</v>
      </c>
      <c r="B13" s="184">
        <v>9</v>
      </c>
      <c r="C13" s="184">
        <v>0</v>
      </c>
      <c r="D13" s="184">
        <v>115</v>
      </c>
      <c r="E13" s="184">
        <v>0</v>
      </c>
      <c r="F13" s="184">
        <v>23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22</v>
      </c>
      <c r="M13" s="184">
        <v>0</v>
      </c>
      <c r="N13" s="184">
        <v>0</v>
      </c>
      <c r="O13" s="184">
        <v>20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7"/>
    </row>
    <row r="14" spans="1:21">
      <c r="A14" s="183" t="s">
        <v>263</v>
      </c>
      <c r="B14" s="184">
        <v>8</v>
      </c>
      <c r="C14" s="184">
        <v>0</v>
      </c>
      <c r="D14" s="184">
        <v>50</v>
      </c>
      <c r="E14" s="184">
        <v>0</v>
      </c>
      <c r="F14" s="184">
        <v>10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1</v>
      </c>
      <c r="P14" s="184">
        <v>0</v>
      </c>
      <c r="Q14" s="184">
        <v>10</v>
      </c>
      <c r="R14" s="184">
        <v>0</v>
      </c>
      <c r="S14" s="184">
        <v>0</v>
      </c>
      <c r="T14" s="184">
        <v>0</v>
      </c>
      <c r="U14" s="185"/>
    </row>
    <row r="15" spans="1:21">
      <c r="A15" s="183" t="s">
        <v>262</v>
      </c>
      <c r="B15" s="184">
        <v>120</v>
      </c>
      <c r="C15" s="184">
        <v>8</v>
      </c>
      <c r="D15" s="184">
        <v>1325</v>
      </c>
      <c r="E15" s="184">
        <v>20</v>
      </c>
      <c r="F15" s="184">
        <v>265</v>
      </c>
      <c r="G15" s="184">
        <v>9</v>
      </c>
      <c r="H15" s="184">
        <v>0</v>
      </c>
      <c r="I15" s="184">
        <v>0</v>
      </c>
      <c r="J15" s="184">
        <v>0</v>
      </c>
      <c r="K15" s="184">
        <v>0</v>
      </c>
      <c r="L15" s="184">
        <v>40</v>
      </c>
      <c r="M15" s="184">
        <v>0</v>
      </c>
      <c r="N15" s="184">
        <v>0</v>
      </c>
      <c r="O15" s="184">
        <v>22</v>
      </c>
      <c r="P15" s="184">
        <v>0</v>
      </c>
      <c r="Q15" s="184">
        <v>257</v>
      </c>
      <c r="R15" s="184">
        <v>9</v>
      </c>
      <c r="S15" s="184">
        <v>0</v>
      </c>
      <c r="T15" s="184">
        <v>0</v>
      </c>
      <c r="U15" s="187"/>
    </row>
    <row r="16" spans="1:21" ht="36">
      <c r="A16" s="183" t="s">
        <v>261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184">
        <v>0</v>
      </c>
      <c r="T16" s="184">
        <v>0</v>
      </c>
      <c r="U16" s="185"/>
    </row>
    <row r="17" spans="1:22">
      <c r="A17" s="183" t="s">
        <v>260</v>
      </c>
      <c r="B17" s="184">
        <v>1</v>
      </c>
      <c r="C17" s="184">
        <v>0</v>
      </c>
      <c r="D17" s="184">
        <v>5</v>
      </c>
      <c r="E17" s="184">
        <v>0</v>
      </c>
      <c r="F17" s="184">
        <v>1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1</v>
      </c>
      <c r="R17" s="184">
        <v>0</v>
      </c>
      <c r="S17" s="184">
        <v>0</v>
      </c>
      <c r="T17" s="184">
        <v>0</v>
      </c>
      <c r="U17" s="185"/>
    </row>
    <row r="18" spans="1:22">
      <c r="A18" s="183" t="s">
        <v>259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4">
        <v>0</v>
      </c>
      <c r="R18" s="184">
        <v>0</v>
      </c>
      <c r="S18" s="184">
        <v>0</v>
      </c>
      <c r="T18" s="184">
        <v>0</v>
      </c>
      <c r="U18" s="185"/>
    </row>
    <row r="19" spans="1:22">
      <c r="A19" s="183" t="s">
        <v>258</v>
      </c>
      <c r="B19" s="184">
        <v>20</v>
      </c>
      <c r="C19" s="184">
        <v>6</v>
      </c>
      <c r="D19" s="184">
        <v>185</v>
      </c>
      <c r="E19" s="184">
        <v>32</v>
      </c>
      <c r="F19" s="184">
        <v>185</v>
      </c>
      <c r="G19" s="184">
        <v>32</v>
      </c>
      <c r="H19" s="184">
        <v>40</v>
      </c>
      <c r="I19" s="184">
        <v>11</v>
      </c>
      <c r="J19" s="184">
        <v>40</v>
      </c>
      <c r="K19" s="184">
        <v>12</v>
      </c>
      <c r="L19" s="184">
        <v>35</v>
      </c>
      <c r="M19" s="184">
        <v>0</v>
      </c>
      <c r="N19" s="184">
        <v>0</v>
      </c>
      <c r="O19" s="184">
        <v>5</v>
      </c>
      <c r="P19" s="184">
        <v>0</v>
      </c>
      <c r="Q19" s="184">
        <v>65</v>
      </c>
      <c r="R19" s="184">
        <v>9</v>
      </c>
      <c r="S19" s="184">
        <v>0</v>
      </c>
      <c r="T19" s="184">
        <v>0</v>
      </c>
      <c r="U19" s="187"/>
    </row>
    <row r="20" spans="1:22">
      <c r="A20" s="168" t="s">
        <v>256</v>
      </c>
      <c r="V20" s="158"/>
    </row>
    <row r="21" spans="1:22">
      <c r="A21" s="168" t="s">
        <v>255</v>
      </c>
    </row>
    <row r="22" spans="1:22">
      <c r="A22" s="168" t="s">
        <v>254</v>
      </c>
    </row>
    <row r="23" spans="1:22">
      <c r="A23" s="168" t="s">
        <v>253</v>
      </c>
    </row>
    <row r="24" spans="1:22">
      <c r="A24" s="168" t="s">
        <v>252</v>
      </c>
    </row>
    <row r="25" spans="1:22">
      <c r="A25" s="159"/>
    </row>
  </sheetData>
  <mergeCells count="12">
    <mergeCell ref="L3:M3"/>
    <mergeCell ref="O3:P3"/>
    <mergeCell ref="Q3:R3"/>
    <mergeCell ref="S3:T3"/>
    <mergeCell ref="U3:U4"/>
    <mergeCell ref="A1:K1"/>
    <mergeCell ref="A3:A4"/>
    <mergeCell ref="B3:C3"/>
    <mergeCell ref="D3:E3"/>
    <mergeCell ref="F3:G3"/>
    <mergeCell ref="H3:I3"/>
    <mergeCell ref="J3:K3"/>
  </mergeCells>
  <conditionalFormatting sqref="B5:C19 F5:T19">
    <cfRule type="cellIs" dxfId="5" priority="4" operator="equal">
      <formula>"?"</formula>
    </cfRule>
    <cfRule type="cellIs" dxfId="4" priority="5" operator="equal">
      <formula>"brak"</formula>
    </cfRule>
    <cfRule type="cellIs" dxfId="3" priority="6" operator="between">
      <formula>0</formula>
      <formula>100000</formula>
    </cfRule>
  </conditionalFormatting>
  <conditionalFormatting sqref="D5:E19">
    <cfRule type="cellIs" dxfId="2" priority="1" operator="equal">
      <formula>"?"</formula>
    </cfRule>
    <cfRule type="cellIs" dxfId="1" priority="2" operator="equal">
      <formula>"brak"</formula>
    </cfRule>
    <cfRule type="cellIs" dxfId="0" priority="3" operator="between">
      <formula>0</formula>
      <formula>100000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50"/>
  <sheetViews>
    <sheetView topLeftCell="A28" workbookViewId="0">
      <selection activeCell="C8" sqref="C8:Y40"/>
    </sheetView>
  </sheetViews>
  <sheetFormatPr defaultColWidth="8.7265625" defaultRowHeight="11.5"/>
  <cols>
    <col min="1" max="1" width="23" style="189" customWidth="1"/>
    <col min="2" max="2" width="3.81640625" style="189" customWidth="1"/>
    <col min="3" max="3" width="6.1796875" style="192" customWidth="1"/>
    <col min="4" max="4" width="5.453125" style="192" bestFit="1" customWidth="1"/>
    <col min="5" max="5" width="7.54296875" style="192" customWidth="1"/>
    <col min="6" max="6" width="9.453125" style="192" customWidth="1"/>
    <col min="7" max="8" width="6.26953125" style="189" customWidth="1"/>
    <col min="9" max="9" width="6.54296875" style="189" customWidth="1"/>
    <col min="10" max="10" width="6.453125" style="189" customWidth="1"/>
    <col min="11" max="11" width="6.26953125" style="189" customWidth="1"/>
    <col min="12" max="12" width="5.7265625" style="189" customWidth="1"/>
    <col min="13" max="13" width="5.81640625" style="189" customWidth="1"/>
    <col min="14" max="16" width="6" style="189" customWidth="1"/>
    <col min="17" max="20" width="6.26953125" style="189" customWidth="1"/>
    <col min="21" max="21" width="5.81640625" style="189" customWidth="1"/>
    <col min="22" max="22" width="4" style="189" customWidth="1"/>
    <col min="23" max="23" width="6.7265625" style="189" customWidth="1"/>
    <col min="24" max="24" width="6.26953125" style="189" customWidth="1"/>
    <col min="25" max="16384" width="8.7265625" style="189"/>
  </cols>
  <sheetData>
    <row r="1" spans="1:25" ht="14.5" customHeight="1">
      <c r="A1" s="356" t="s">
        <v>908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1:25">
      <c r="C2" s="190"/>
      <c r="D2" s="190"/>
      <c r="E2" s="190"/>
      <c r="F2" s="190"/>
    </row>
    <row r="3" spans="1:25" ht="36" customHeight="1">
      <c r="A3" s="358" t="s">
        <v>813</v>
      </c>
      <c r="B3" s="359"/>
      <c r="C3" s="364" t="s">
        <v>814</v>
      </c>
      <c r="D3" s="364"/>
      <c r="E3" s="364"/>
      <c r="F3" s="364"/>
      <c r="G3" s="365" t="s">
        <v>815</v>
      </c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1:25" ht="42" customHeight="1">
      <c r="A4" s="360"/>
      <c r="B4" s="361"/>
      <c r="C4" s="366" t="s">
        <v>1</v>
      </c>
      <c r="D4" s="366"/>
      <c r="E4" s="367" t="s">
        <v>816</v>
      </c>
      <c r="F4" s="367"/>
      <c r="G4" s="368" t="s">
        <v>19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48" t="s">
        <v>817</v>
      </c>
      <c r="X4" s="348" t="s">
        <v>818</v>
      </c>
      <c r="Y4" s="369" t="s">
        <v>819</v>
      </c>
    </row>
    <row r="5" spans="1:25" ht="23.5" customHeight="1">
      <c r="A5" s="360"/>
      <c r="B5" s="361"/>
      <c r="C5" s="353" t="s">
        <v>313</v>
      </c>
      <c r="D5" s="353" t="s">
        <v>820</v>
      </c>
      <c r="E5" s="353" t="s">
        <v>313</v>
      </c>
      <c r="F5" s="353" t="s">
        <v>820</v>
      </c>
      <c r="G5" s="354" t="s">
        <v>821</v>
      </c>
      <c r="H5" s="354"/>
      <c r="I5" s="354"/>
      <c r="J5" s="354"/>
      <c r="K5" s="354"/>
      <c r="L5" s="354"/>
      <c r="M5" s="354"/>
      <c r="N5" s="354"/>
      <c r="O5" s="352" t="s">
        <v>822</v>
      </c>
      <c r="P5" s="348" t="s">
        <v>818</v>
      </c>
      <c r="Q5" s="350" t="s">
        <v>823</v>
      </c>
      <c r="R5" s="348" t="s">
        <v>818</v>
      </c>
      <c r="S5" s="352" t="s">
        <v>824</v>
      </c>
      <c r="T5" s="371" t="s">
        <v>818</v>
      </c>
      <c r="U5" s="350" t="s">
        <v>825</v>
      </c>
      <c r="V5" s="370" t="s">
        <v>818</v>
      </c>
      <c r="W5" s="348"/>
      <c r="X5" s="348"/>
      <c r="Y5" s="369"/>
    </row>
    <row r="6" spans="1:25" ht="113.15" customHeight="1">
      <c r="A6" s="362"/>
      <c r="B6" s="363"/>
      <c r="C6" s="353"/>
      <c r="D6" s="353"/>
      <c r="E6" s="353"/>
      <c r="F6" s="353"/>
      <c r="G6" s="193" t="s">
        <v>826</v>
      </c>
      <c r="H6" s="194" t="s">
        <v>818</v>
      </c>
      <c r="I6" s="193" t="s">
        <v>827</v>
      </c>
      <c r="J6" s="194" t="s">
        <v>818</v>
      </c>
      <c r="K6" s="193" t="s">
        <v>828</v>
      </c>
      <c r="L6" s="195" t="s">
        <v>818</v>
      </c>
      <c r="M6" s="193" t="s">
        <v>829</v>
      </c>
      <c r="N6" s="196" t="s">
        <v>818</v>
      </c>
      <c r="O6" s="355"/>
      <c r="P6" s="349"/>
      <c r="Q6" s="351"/>
      <c r="R6" s="351"/>
      <c r="S6" s="352"/>
      <c r="T6" s="371"/>
      <c r="U6" s="351"/>
      <c r="V6" s="351"/>
      <c r="W6" s="348"/>
      <c r="X6" s="348"/>
      <c r="Y6" s="369"/>
    </row>
    <row r="7" spans="1:25" s="191" customFormat="1" ht="10.5" customHeight="1">
      <c r="A7" s="347">
        <v>0</v>
      </c>
      <c r="B7" s="347"/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  <c r="I7" s="197">
        <v>7</v>
      </c>
      <c r="J7" s="197">
        <v>8</v>
      </c>
      <c r="K7" s="197">
        <v>9</v>
      </c>
      <c r="L7" s="197">
        <v>10</v>
      </c>
      <c r="M7" s="197">
        <v>11</v>
      </c>
      <c r="N7" s="197">
        <v>12</v>
      </c>
      <c r="O7" s="197">
        <v>13</v>
      </c>
      <c r="P7" s="197">
        <v>14</v>
      </c>
      <c r="Q7" s="197">
        <v>15</v>
      </c>
      <c r="R7" s="197">
        <v>16</v>
      </c>
      <c r="S7" s="197">
        <v>17</v>
      </c>
      <c r="T7" s="197">
        <v>18</v>
      </c>
      <c r="U7" s="197">
        <v>19</v>
      </c>
      <c r="V7" s="197">
        <v>20</v>
      </c>
      <c r="W7" s="197">
        <v>21</v>
      </c>
      <c r="X7" s="197">
        <v>22</v>
      </c>
      <c r="Y7" s="198"/>
    </row>
    <row r="8" spans="1:25" s="191" customFormat="1" ht="10.5" customHeight="1">
      <c r="A8" s="199" t="s">
        <v>830</v>
      </c>
      <c r="B8" s="200" t="s">
        <v>831</v>
      </c>
      <c r="C8" s="233">
        <v>5</v>
      </c>
      <c r="D8" s="234">
        <v>16</v>
      </c>
      <c r="E8" s="234"/>
      <c r="F8" s="234"/>
      <c r="G8" s="234">
        <v>46</v>
      </c>
      <c r="H8" s="234"/>
      <c r="I8" s="234">
        <v>74</v>
      </c>
      <c r="J8" s="234"/>
      <c r="K8" s="234">
        <v>39</v>
      </c>
      <c r="L8" s="234"/>
      <c r="M8" s="234">
        <v>17</v>
      </c>
      <c r="N8" s="234"/>
      <c r="O8" s="234"/>
      <c r="P8" s="234"/>
      <c r="Q8" s="234">
        <v>12</v>
      </c>
      <c r="R8" s="234"/>
      <c r="S8" s="234"/>
      <c r="T8" s="234"/>
      <c r="U8" s="234"/>
      <c r="V8" s="234"/>
      <c r="W8" s="227">
        <f>SUM(G8,I8,K8,M8,O8,Q8,S8,U8)</f>
        <v>188</v>
      </c>
      <c r="X8" s="227">
        <f>SUM(H8,J8,L8,N8,P8,R8,T8,V8)</f>
        <v>0</v>
      </c>
      <c r="Y8" s="235"/>
    </row>
    <row r="9" spans="1:25" ht="12">
      <c r="A9" s="201" t="s">
        <v>832</v>
      </c>
      <c r="B9" s="200" t="s">
        <v>833</v>
      </c>
      <c r="C9" s="202"/>
      <c r="D9" s="236">
        <v>23</v>
      </c>
      <c r="E9" s="236"/>
      <c r="F9" s="236"/>
      <c r="G9" s="228">
        <v>25</v>
      </c>
      <c r="H9" s="228"/>
      <c r="I9" s="228">
        <v>73</v>
      </c>
      <c r="J9" s="227"/>
      <c r="K9" s="227">
        <v>35</v>
      </c>
      <c r="L9" s="228"/>
      <c r="M9" s="228">
        <v>11</v>
      </c>
      <c r="N9" s="228"/>
      <c r="O9" s="237"/>
      <c r="P9" s="237"/>
      <c r="Q9" s="237">
        <v>12</v>
      </c>
      <c r="R9" s="237"/>
      <c r="S9" s="237"/>
      <c r="T9" s="237"/>
      <c r="U9" s="237"/>
      <c r="V9" s="237"/>
      <c r="W9" s="227">
        <f t="shared" ref="W9:X39" si="0">SUM(G9,I9,K9,M9,O9,Q9,S9,U9)</f>
        <v>156</v>
      </c>
      <c r="X9" s="227">
        <f t="shared" si="0"/>
        <v>0</v>
      </c>
      <c r="Y9" s="238"/>
    </row>
    <row r="10" spans="1:25" ht="12">
      <c r="A10" s="199" t="s">
        <v>834</v>
      </c>
      <c r="B10" s="200" t="s">
        <v>835</v>
      </c>
      <c r="C10" s="202"/>
      <c r="D10" s="236">
        <v>3</v>
      </c>
      <c r="E10" s="236"/>
      <c r="F10" s="236"/>
      <c r="G10" s="228"/>
      <c r="H10" s="228"/>
      <c r="I10" s="228"/>
      <c r="J10" s="227"/>
      <c r="K10" s="227"/>
      <c r="L10" s="228"/>
      <c r="M10" s="228"/>
      <c r="N10" s="228"/>
      <c r="O10" s="237"/>
      <c r="P10" s="237"/>
      <c r="Q10" s="237">
        <v>12</v>
      </c>
      <c r="R10" s="237"/>
      <c r="S10" s="237"/>
      <c r="T10" s="237"/>
      <c r="U10" s="237"/>
      <c r="V10" s="237"/>
      <c r="W10" s="227">
        <f t="shared" si="0"/>
        <v>12</v>
      </c>
      <c r="X10" s="227">
        <f t="shared" si="0"/>
        <v>0</v>
      </c>
      <c r="Y10" s="238"/>
    </row>
    <row r="11" spans="1:25" ht="12">
      <c r="A11" s="201" t="s">
        <v>836</v>
      </c>
      <c r="B11" s="200" t="s">
        <v>837</v>
      </c>
      <c r="C11" s="202"/>
      <c r="D11" s="236">
        <v>1</v>
      </c>
      <c r="E11" s="236"/>
      <c r="F11" s="236"/>
      <c r="G11" s="228">
        <v>8</v>
      </c>
      <c r="H11" s="228"/>
      <c r="I11" s="228">
        <v>5</v>
      </c>
      <c r="J11" s="227"/>
      <c r="K11" s="227">
        <v>25</v>
      </c>
      <c r="L11" s="228"/>
      <c r="M11" s="228">
        <v>55</v>
      </c>
      <c r="N11" s="228"/>
      <c r="O11" s="237"/>
      <c r="P11" s="237"/>
      <c r="Q11" s="237"/>
      <c r="R11" s="237"/>
      <c r="S11" s="237"/>
      <c r="T11" s="237"/>
      <c r="U11" s="237"/>
      <c r="V11" s="237"/>
      <c r="W11" s="227">
        <f t="shared" si="0"/>
        <v>93</v>
      </c>
      <c r="X11" s="227">
        <f t="shared" si="0"/>
        <v>0</v>
      </c>
      <c r="Y11" s="238"/>
    </row>
    <row r="12" spans="1:25" ht="12">
      <c r="A12" s="201" t="s">
        <v>838</v>
      </c>
      <c r="B12" s="200" t="s">
        <v>839</v>
      </c>
      <c r="C12" s="202"/>
      <c r="D12" s="236">
        <v>16</v>
      </c>
      <c r="E12" s="236"/>
      <c r="F12" s="236"/>
      <c r="G12" s="228">
        <v>158</v>
      </c>
      <c r="H12" s="228"/>
      <c r="I12" s="228">
        <v>120</v>
      </c>
      <c r="J12" s="227"/>
      <c r="K12" s="227">
        <v>72</v>
      </c>
      <c r="L12" s="228"/>
      <c r="M12" s="228">
        <v>22</v>
      </c>
      <c r="N12" s="228"/>
      <c r="O12" s="237"/>
      <c r="P12" s="237"/>
      <c r="Q12" s="237">
        <v>12</v>
      </c>
      <c r="R12" s="237"/>
      <c r="S12" s="237"/>
      <c r="T12" s="237"/>
      <c r="U12" s="237"/>
      <c r="V12" s="237"/>
      <c r="W12" s="227">
        <f t="shared" si="0"/>
        <v>384</v>
      </c>
      <c r="X12" s="227">
        <f t="shared" si="0"/>
        <v>0</v>
      </c>
      <c r="Y12" s="238"/>
    </row>
    <row r="13" spans="1:25" ht="12">
      <c r="A13" s="201" t="s">
        <v>840</v>
      </c>
      <c r="B13" s="200" t="s">
        <v>841</v>
      </c>
      <c r="C13" s="202"/>
      <c r="D13" s="236"/>
      <c r="E13" s="236"/>
      <c r="F13" s="236"/>
      <c r="G13" s="228"/>
      <c r="H13" s="228"/>
      <c r="I13" s="228"/>
      <c r="J13" s="227"/>
      <c r="K13" s="227"/>
      <c r="L13" s="228"/>
      <c r="M13" s="228"/>
      <c r="N13" s="228"/>
      <c r="O13" s="237"/>
      <c r="P13" s="237"/>
      <c r="Q13" s="237"/>
      <c r="R13" s="237"/>
      <c r="S13" s="237"/>
      <c r="T13" s="237"/>
      <c r="U13" s="237"/>
      <c r="V13" s="237"/>
      <c r="W13" s="227">
        <f t="shared" si="0"/>
        <v>0</v>
      </c>
      <c r="X13" s="227">
        <f t="shared" si="0"/>
        <v>0</v>
      </c>
      <c r="Y13" s="238"/>
    </row>
    <row r="14" spans="1:25" ht="12">
      <c r="A14" s="201" t="s">
        <v>842</v>
      </c>
      <c r="B14" s="200" t="s">
        <v>843</v>
      </c>
      <c r="C14" s="202">
        <v>46</v>
      </c>
      <c r="D14" s="236"/>
      <c r="E14" s="236">
        <v>1</v>
      </c>
      <c r="F14" s="236"/>
      <c r="G14" s="228">
        <v>8</v>
      </c>
      <c r="H14" s="228"/>
      <c r="I14" s="228">
        <v>4</v>
      </c>
      <c r="J14" s="227"/>
      <c r="K14" s="227">
        <v>1</v>
      </c>
      <c r="L14" s="228"/>
      <c r="M14" s="228">
        <v>18</v>
      </c>
      <c r="N14" s="228">
        <v>2</v>
      </c>
      <c r="O14" s="237"/>
      <c r="P14" s="237"/>
      <c r="Q14" s="237">
        <v>12</v>
      </c>
      <c r="R14" s="237"/>
      <c r="S14" s="237">
        <v>6</v>
      </c>
      <c r="T14" s="237"/>
      <c r="U14" s="237"/>
      <c r="V14" s="237"/>
      <c r="W14" s="227">
        <f t="shared" si="0"/>
        <v>49</v>
      </c>
      <c r="X14" s="227">
        <f t="shared" si="0"/>
        <v>2</v>
      </c>
      <c r="Y14" s="238"/>
    </row>
    <row r="15" spans="1:25" ht="12">
      <c r="A15" s="201" t="s">
        <v>844</v>
      </c>
      <c r="B15" s="200" t="s">
        <v>845</v>
      </c>
      <c r="C15" s="202"/>
      <c r="D15" s="236"/>
      <c r="E15" s="236"/>
      <c r="F15" s="236"/>
      <c r="G15" s="228"/>
      <c r="H15" s="228"/>
      <c r="I15" s="228"/>
      <c r="J15" s="227"/>
      <c r="K15" s="227"/>
      <c r="L15" s="228"/>
      <c r="M15" s="228"/>
      <c r="N15" s="228"/>
      <c r="O15" s="237"/>
      <c r="P15" s="237"/>
      <c r="Q15" s="237"/>
      <c r="R15" s="237"/>
      <c r="S15" s="237"/>
      <c r="T15" s="237"/>
      <c r="U15" s="237"/>
      <c r="V15" s="237"/>
      <c r="W15" s="227">
        <f t="shared" si="0"/>
        <v>0</v>
      </c>
      <c r="X15" s="227">
        <f t="shared" si="0"/>
        <v>0</v>
      </c>
      <c r="Y15" s="238"/>
    </row>
    <row r="16" spans="1:25" ht="12">
      <c r="A16" s="201" t="s">
        <v>846</v>
      </c>
      <c r="B16" s="200" t="s">
        <v>847</v>
      </c>
      <c r="C16" s="202">
        <v>60</v>
      </c>
      <c r="D16" s="236">
        <v>2</v>
      </c>
      <c r="E16" s="236"/>
      <c r="F16" s="236"/>
      <c r="G16" s="228">
        <v>7</v>
      </c>
      <c r="H16" s="228"/>
      <c r="I16" s="228">
        <v>35</v>
      </c>
      <c r="J16" s="227"/>
      <c r="K16" s="227">
        <v>4</v>
      </c>
      <c r="L16" s="228"/>
      <c r="M16" s="228">
        <v>4</v>
      </c>
      <c r="N16" s="228"/>
      <c r="O16" s="237"/>
      <c r="P16" s="237"/>
      <c r="Q16" s="237">
        <v>12</v>
      </c>
      <c r="R16" s="237"/>
      <c r="S16" s="237"/>
      <c r="T16" s="237"/>
      <c r="U16" s="237"/>
      <c r="V16" s="237"/>
      <c r="W16" s="227">
        <f t="shared" si="0"/>
        <v>62</v>
      </c>
      <c r="X16" s="227">
        <f t="shared" si="0"/>
        <v>0</v>
      </c>
      <c r="Y16" s="238"/>
    </row>
    <row r="17" spans="1:25" ht="12">
      <c r="A17" s="201" t="s">
        <v>848</v>
      </c>
      <c r="B17" s="200" t="s">
        <v>849</v>
      </c>
      <c r="C17" s="202">
        <v>9</v>
      </c>
      <c r="D17" s="236">
        <v>2</v>
      </c>
      <c r="E17" s="236"/>
      <c r="F17" s="236"/>
      <c r="G17" s="228">
        <v>3</v>
      </c>
      <c r="H17" s="228"/>
      <c r="I17" s="228">
        <v>4</v>
      </c>
      <c r="J17" s="227"/>
      <c r="K17" s="227">
        <v>1</v>
      </c>
      <c r="L17" s="228"/>
      <c r="M17" s="228">
        <v>3</v>
      </c>
      <c r="N17" s="228"/>
      <c r="O17" s="237"/>
      <c r="P17" s="237"/>
      <c r="Q17" s="237"/>
      <c r="R17" s="237"/>
      <c r="S17" s="237"/>
      <c r="T17" s="237"/>
      <c r="U17" s="237"/>
      <c r="V17" s="237"/>
      <c r="W17" s="227">
        <f t="shared" si="0"/>
        <v>11</v>
      </c>
      <c r="X17" s="227">
        <f t="shared" si="0"/>
        <v>0</v>
      </c>
      <c r="Y17" s="238"/>
    </row>
    <row r="18" spans="1:25" ht="12">
      <c r="A18" s="201" t="s">
        <v>850</v>
      </c>
      <c r="B18" s="200" t="s">
        <v>851</v>
      </c>
      <c r="C18" s="239">
        <v>29</v>
      </c>
      <c r="D18" s="236">
        <v>8</v>
      </c>
      <c r="E18" s="236"/>
      <c r="F18" s="236"/>
      <c r="G18" s="228">
        <v>5</v>
      </c>
      <c r="H18" s="228"/>
      <c r="I18" s="228">
        <v>14</v>
      </c>
      <c r="J18" s="227"/>
      <c r="K18" s="227">
        <v>6</v>
      </c>
      <c r="L18" s="228"/>
      <c r="M18" s="228">
        <v>3</v>
      </c>
      <c r="N18" s="228"/>
      <c r="O18" s="237"/>
      <c r="P18" s="237"/>
      <c r="Q18" s="237">
        <v>12</v>
      </c>
      <c r="R18" s="237"/>
      <c r="S18" s="237"/>
      <c r="T18" s="237"/>
      <c r="U18" s="237"/>
      <c r="V18" s="237"/>
      <c r="W18" s="227">
        <f t="shared" si="0"/>
        <v>40</v>
      </c>
      <c r="X18" s="227">
        <f t="shared" si="0"/>
        <v>0</v>
      </c>
      <c r="Y18" s="238"/>
    </row>
    <row r="19" spans="1:25" ht="12">
      <c r="A19" s="201" t="s">
        <v>852</v>
      </c>
      <c r="B19" s="200" t="s">
        <v>853</v>
      </c>
      <c r="C19" s="202"/>
      <c r="D19" s="236"/>
      <c r="E19" s="236"/>
      <c r="F19" s="236"/>
      <c r="G19" s="228"/>
      <c r="H19" s="228"/>
      <c r="I19" s="228"/>
      <c r="J19" s="227"/>
      <c r="K19" s="227"/>
      <c r="L19" s="228"/>
      <c r="M19" s="228"/>
      <c r="N19" s="228"/>
      <c r="O19" s="237"/>
      <c r="P19" s="237"/>
      <c r="Q19" s="237"/>
      <c r="R19" s="237"/>
      <c r="S19" s="237"/>
      <c r="T19" s="237"/>
      <c r="U19" s="237"/>
      <c r="V19" s="237"/>
      <c r="W19" s="227">
        <f t="shared" si="0"/>
        <v>0</v>
      </c>
      <c r="X19" s="227">
        <f t="shared" si="0"/>
        <v>0</v>
      </c>
      <c r="Y19" s="238"/>
    </row>
    <row r="20" spans="1:25" ht="12">
      <c r="A20" s="201" t="s">
        <v>854</v>
      </c>
      <c r="B20" s="200" t="s">
        <v>855</v>
      </c>
      <c r="C20" s="202"/>
      <c r="D20" s="236">
        <v>2</v>
      </c>
      <c r="E20" s="236"/>
      <c r="F20" s="236"/>
      <c r="G20" s="228"/>
      <c r="H20" s="228"/>
      <c r="I20" s="228"/>
      <c r="J20" s="227"/>
      <c r="K20" s="227"/>
      <c r="L20" s="228"/>
      <c r="M20" s="228">
        <v>8</v>
      </c>
      <c r="N20" s="228"/>
      <c r="O20" s="237"/>
      <c r="P20" s="237"/>
      <c r="Q20" s="237">
        <v>12</v>
      </c>
      <c r="R20" s="237"/>
      <c r="S20" s="237"/>
      <c r="T20" s="237"/>
      <c r="U20" s="237"/>
      <c r="V20" s="237"/>
      <c r="W20" s="227">
        <f t="shared" si="0"/>
        <v>20</v>
      </c>
      <c r="X20" s="227">
        <f t="shared" si="0"/>
        <v>0</v>
      </c>
      <c r="Y20" s="238"/>
    </row>
    <row r="21" spans="1:25" ht="12">
      <c r="A21" s="201" t="s">
        <v>856</v>
      </c>
      <c r="B21" s="200" t="s">
        <v>857</v>
      </c>
      <c r="C21" s="202"/>
      <c r="D21" s="236">
        <v>7</v>
      </c>
      <c r="E21" s="236"/>
      <c r="F21" s="236"/>
      <c r="G21" s="228">
        <v>7</v>
      </c>
      <c r="H21" s="228"/>
      <c r="I21" s="228">
        <v>2</v>
      </c>
      <c r="J21" s="227"/>
      <c r="K21" s="227"/>
      <c r="L21" s="228"/>
      <c r="M21" s="228">
        <v>1</v>
      </c>
      <c r="N21" s="228"/>
      <c r="O21" s="237"/>
      <c r="P21" s="237"/>
      <c r="Q21" s="237"/>
      <c r="R21" s="237"/>
      <c r="S21" s="237"/>
      <c r="T21" s="237"/>
      <c r="U21" s="237"/>
      <c r="V21" s="237"/>
      <c r="W21" s="227">
        <f t="shared" si="0"/>
        <v>10</v>
      </c>
      <c r="X21" s="227">
        <f t="shared" si="0"/>
        <v>0</v>
      </c>
      <c r="Y21" s="238"/>
    </row>
    <row r="22" spans="1:25" ht="24">
      <c r="A22" s="205" t="s">
        <v>858</v>
      </c>
      <c r="B22" s="200" t="s">
        <v>859</v>
      </c>
      <c r="C22" s="202">
        <v>41</v>
      </c>
      <c r="D22" s="236"/>
      <c r="E22" s="236"/>
      <c r="F22" s="236"/>
      <c r="G22" s="228">
        <v>50</v>
      </c>
      <c r="H22" s="228"/>
      <c r="I22" s="228"/>
      <c r="J22" s="227"/>
      <c r="K22" s="227"/>
      <c r="L22" s="228"/>
      <c r="M22" s="228"/>
      <c r="N22" s="228"/>
      <c r="O22" s="237"/>
      <c r="P22" s="237"/>
      <c r="Q22" s="237"/>
      <c r="R22" s="237"/>
      <c r="S22" s="237"/>
      <c r="T22" s="237"/>
      <c r="U22" s="237"/>
      <c r="V22" s="237"/>
      <c r="W22" s="227">
        <f t="shared" si="0"/>
        <v>50</v>
      </c>
      <c r="X22" s="227">
        <f t="shared" si="0"/>
        <v>0</v>
      </c>
      <c r="Y22" s="238"/>
    </row>
    <row r="23" spans="1:25" ht="12">
      <c r="A23" s="205" t="s">
        <v>729</v>
      </c>
      <c r="B23" s="200" t="s">
        <v>860</v>
      </c>
      <c r="C23" s="202"/>
      <c r="D23" s="236"/>
      <c r="E23" s="236"/>
      <c r="F23" s="236"/>
      <c r="G23" s="228"/>
      <c r="H23" s="228"/>
      <c r="I23" s="228"/>
      <c r="J23" s="227"/>
      <c r="K23" s="227"/>
      <c r="L23" s="228"/>
      <c r="M23" s="228"/>
      <c r="N23" s="228"/>
      <c r="O23" s="237"/>
      <c r="P23" s="237"/>
      <c r="Q23" s="237"/>
      <c r="R23" s="237"/>
      <c r="S23" s="237"/>
      <c r="T23" s="237"/>
      <c r="U23" s="237"/>
      <c r="V23" s="237"/>
      <c r="W23" s="227">
        <f t="shared" si="0"/>
        <v>0</v>
      </c>
      <c r="X23" s="227">
        <f t="shared" si="0"/>
        <v>0</v>
      </c>
      <c r="Y23" s="238"/>
    </row>
    <row r="24" spans="1:25" ht="24">
      <c r="A24" s="205" t="s">
        <v>861</v>
      </c>
      <c r="B24" s="200" t="s">
        <v>862</v>
      </c>
      <c r="C24" s="202">
        <v>93</v>
      </c>
      <c r="D24" s="236"/>
      <c r="E24" s="236"/>
      <c r="F24" s="236"/>
      <c r="G24" s="228">
        <v>101</v>
      </c>
      <c r="H24" s="228"/>
      <c r="I24" s="228"/>
      <c r="J24" s="227"/>
      <c r="K24" s="227"/>
      <c r="L24" s="228"/>
      <c r="M24" s="228"/>
      <c r="N24" s="228"/>
      <c r="O24" s="237"/>
      <c r="P24" s="237"/>
      <c r="Q24" s="237"/>
      <c r="R24" s="237"/>
      <c r="S24" s="237"/>
      <c r="T24" s="237"/>
      <c r="U24" s="237"/>
      <c r="V24" s="237"/>
      <c r="W24" s="227">
        <f t="shared" si="0"/>
        <v>101</v>
      </c>
      <c r="X24" s="227">
        <f t="shared" si="0"/>
        <v>0</v>
      </c>
      <c r="Y24" s="238"/>
    </row>
    <row r="25" spans="1:25" ht="24">
      <c r="A25" s="205" t="s">
        <v>863</v>
      </c>
      <c r="B25" s="200" t="s">
        <v>864</v>
      </c>
      <c r="C25" s="202"/>
      <c r="D25" s="236">
        <v>30</v>
      </c>
      <c r="E25" s="236"/>
      <c r="F25" s="236">
        <v>1</v>
      </c>
      <c r="G25" s="228">
        <v>130</v>
      </c>
      <c r="H25" s="228">
        <v>1</v>
      </c>
      <c r="I25" s="228"/>
      <c r="J25" s="227"/>
      <c r="K25" s="227"/>
      <c r="L25" s="228"/>
      <c r="M25" s="228"/>
      <c r="N25" s="228"/>
      <c r="O25" s="237"/>
      <c r="P25" s="237"/>
      <c r="Q25" s="237"/>
      <c r="R25" s="237"/>
      <c r="S25" s="237"/>
      <c r="T25" s="237"/>
      <c r="U25" s="237"/>
      <c r="V25" s="237"/>
      <c r="W25" s="227">
        <f t="shared" si="0"/>
        <v>130</v>
      </c>
      <c r="X25" s="227">
        <f t="shared" si="0"/>
        <v>1</v>
      </c>
      <c r="Y25" s="238"/>
    </row>
    <row r="26" spans="1:25" ht="24">
      <c r="A26" s="205" t="s">
        <v>865</v>
      </c>
      <c r="B26" s="200" t="s">
        <v>866</v>
      </c>
      <c r="C26" s="202"/>
      <c r="D26" s="236"/>
      <c r="E26" s="236"/>
      <c r="F26" s="236"/>
      <c r="G26" s="228"/>
      <c r="H26" s="228"/>
      <c r="I26" s="228"/>
      <c r="J26" s="227"/>
      <c r="K26" s="227"/>
      <c r="L26" s="228"/>
      <c r="M26" s="228"/>
      <c r="N26" s="228"/>
      <c r="O26" s="237"/>
      <c r="P26" s="237"/>
      <c r="Q26" s="237"/>
      <c r="R26" s="237"/>
      <c r="S26" s="237"/>
      <c r="T26" s="237"/>
      <c r="U26" s="237"/>
      <c r="V26" s="237"/>
      <c r="W26" s="227">
        <f t="shared" si="0"/>
        <v>0</v>
      </c>
      <c r="X26" s="227">
        <f t="shared" si="0"/>
        <v>0</v>
      </c>
      <c r="Y26" s="238"/>
    </row>
    <row r="27" spans="1:25" ht="12">
      <c r="A27" s="205" t="s">
        <v>867</v>
      </c>
      <c r="B27" s="200" t="s">
        <v>868</v>
      </c>
      <c r="C27" s="202"/>
      <c r="D27" s="236"/>
      <c r="E27" s="236"/>
      <c r="F27" s="236"/>
      <c r="G27" s="228"/>
      <c r="H27" s="228"/>
      <c r="I27" s="228"/>
      <c r="J27" s="227"/>
      <c r="K27" s="227"/>
      <c r="L27" s="228"/>
      <c r="M27" s="228"/>
      <c r="N27" s="228"/>
      <c r="O27" s="237"/>
      <c r="P27" s="237"/>
      <c r="Q27" s="237"/>
      <c r="R27" s="237"/>
      <c r="S27" s="237"/>
      <c r="T27" s="237"/>
      <c r="U27" s="237"/>
      <c r="V27" s="237"/>
      <c r="W27" s="227">
        <f t="shared" si="0"/>
        <v>0</v>
      </c>
      <c r="X27" s="227">
        <f t="shared" si="0"/>
        <v>0</v>
      </c>
      <c r="Y27" s="238"/>
    </row>
    <row r="28" spans="1:25" ht="12">
      <c r="A28" s="201" t="s">
        <v>869</v>
      </c>
      <c r="B28" s="200" t="s">
        <v>870</v>
      </c>
      <c r="C28" s="202"/>
      <c r="D28" s="236"/>
      <c r="E28" s="236"/>
      <c r="F28" s="236"/>
      <c r="G28" s="228"/>
      <c r="H28" s="228"/>
      <c r="I28" s="228"/>
      <c r="J28" s="227"/>
      <c r="K28" s="227"/>
      <c r="L28" s="228"/>
      <c r="M28" s="228"/>
      <c r="N28" s="228"/>
      <c r="O28" s="237"/>
      <c r="P28" s="237"/>
      <c r="Q28" s="237"/>
      <c r="R28" s="237"/>
      <c r="S28" s="237"/>
      <c r="T28" s="237"/>
      <c r="U28" s="237"/>
      <c r="V28" s="237"/>
      <c r="W28" s="227">
        <f t="shared" si="0"/>
        <v>0</v>
      </c>
      <c r="X28" s="227">
        <f t="shared" si="0"/>
        <v>0</v>
      </c>
      <c r="Y28" s="238"/>
    </row>
    <row r="29" spans="1:25" ht="12">
      <c r="A29" s="201" t="s">
        <v>871</v>
      </c>
      <c r="B29" s="200" t="s">
        <v>872</v>
      </c>
      <c r="C29" s="202"/>
      <c r="D29" s="236"/>
      <c r="E29" s="236"/>
      <c r="F29" s="236"/>
      <c r="G29" s="228"/>
      <c r="H29" s="228"/>
      <c r="I29" s="228"/>
      <c r="J29" s="227"/>
      <c r="K29" s="227"/>
      <c r="L29" s="228"/>
      <c r="M29" s="228"/>
      <c r="N29" s="228"/>
      <c r="O29" s="237"/>
      <c r="P29" s="237"/>
      <c r="Q29" s="237"/>
      <c r="R29" s="237"/>
      <c r="S29" s="237"/>
      <c r="T29" s="237"/>
      <c r="U29" s="237"/>
      <c r="V29" s="237"/>
      <c r="W29" s="227">
        <f t="shared" si="0"/>
        <v>0</v>
      </c>
      <c r="X29" s="227">
        <f t="shared" si="0"/>
        <v>0</v>
      </c>
      <c r="Y29" s="238"/>
    </row>
    <row r="30" spans="1:25" ht="36">
      <c r="A30" s="199" t="s">
        <v>873</v>
      </c>
      <c r="B30" s="200" t="s">
        <v>874</v>
      </c>
      <c r="C30" s="202"/>
      <c r="D30" s="236"/>
      <c r="E30" s="236"/>
      <c r="F30" s="236"/>
      <c r="G30" s="228"/>
      <c r="H30" s="228"/>
      <c r="I30" s="228"/>
      <c r="J30" s="227"/>
      <c r="K30" s="227"/>
      <c r="L30" s="228"/>
      <c r="M30" s="228"/>
      <c r="N30" s="228"/>
      <c r="O30" s="237"/>
      <c r="P30" s="237"/>
      <c r="Q30" s="237"/>
      <c r="R30" s="237"/>
      <c r="S30" s="237"/>
      <c r="T30" s="237"/>
      <c r="U30" s="237"/>
      <c r="V30" s="237"/>
      <c r="W30" s="227">
        <f t="shared" si="0"/>
        <v>0</v>
      </c>
      <c r="X30" s="227">
        <f t="shared" si="0"/>
        <v>0</v>
      </c>
      <c r="Y30" s="238"/>
    </row>
    <row r="31" spans="1:25" ht="36">
      <c r="A31" s="199" t="s">
        <v>875</v>
      </c>
      <c r="B31" s="200" t="s">
        <v>876</v>
      </c>
      <c r="C31" s="202"/>
      <c r="D31" s="236"/>
      <c r="E31" s="236"/>
      <c r="F31" s="236"/>
      <c r="G31" s="228"/>
      <c r="H31" s="228"/>
      <c r="I31" s="228"/>
      <c r="J31" s="227"/>
      <c r="K31" s="227"/>
      <c r="L31" s="228"/>
      <c r="M31" s="228"/>
      <c r="N31" s="228"/>
      <c r="O31" s="237"/>
      <c r="P31" s="237"/>
      <c r="Q31" s="237"/>
      <c r="R31" s="237"/>
      <c r="S31" s="237"/>
      <c r="T31" s="237"/>
      <c r="U31" s="237"/>
      <c r="V31" s="237"/>
      <c r="W31" s="227">
        <f t="shared" si="0"/>
        <v>0</v>
      </c>
      <c r="X31" s="227">
        <f t="shared" si="0"/>
        <v>0</v>
      </c>
      <c r="Y31" s="238"/>
    </row>
    <row r="32" spans="1:25" ht="36">
      <c r="A32" s="199" t="s">
        <v>877</v>
      </c>
      <c r="B32" s="200" t="s">
        <v>878</v>
      </c>
      <c r="C32" s="202"/>
      <c r="D32" s="236"/>
      <c r="E32" s="236"/>
      <c r="F32" s="236"/>
      <c r="G32" s="228"/>
      <c r="H32" s="228"/>
      <c r="I32" s="228"/>
      <c r="J32" s="227"/>
      <c r="K32" s="227"/>
      <c r="L32" s="228"/>
      <c r="M32" s="228"/>
      <c r="N32" s="228"/>
      <c r="O32" s="237"/>
      <c r="P32" s="237"/>
      <c r="Q32" s="237"/>
      <c r="R32" s="237"/>
      <c r="S32" s="237"/>
      <c r="T32" s="237"/>
      <c r="U32" s="237"/>
      <c r="V32" s="237"/>
      <c r="W32" s="227">
        <f t="shared" si="0"/>
        <v>0</v>
      </c>
      <c r="X32" s="227">
        <f t="shared" si="0"/>
        <v>0</v>
      </c>
      <c r="Y32" s="238"/>
    </row>
    <row r="33" spans="1:25" ht="12">
      <c r="A33" s="199" t="s">
        <v>879</v>
      </c>
      <c r="B33" s="200" t="s">
        <v>880</v>
      </c>
      <c r="C33" s="202"/>
      <c r="D33" s="236"/>
      <c r="E33" s="236"/>
      <c r="F33" s="236"/>
      <c r="G33" s="228"/>
      <c r="H33" s="228"/>
      <c r="I33" s="228"/>
      <c r="J33" s="227"/>
      <c r="K33" s="227"/>
      <c r="L33" s="228"/>
      <c r="M33" s="228"/>
      <c r="N33" s="228"/>
      <c r="O33" s="237"/>
      <c r="P33" s="237"/>
      <c r="Q33" s="237"/>
      <c r="R33" s="237"/>
      <c r="S33" s="237"/>
      <c r="T33" s="237"/>
      <c r="U33" s="237"/>
      <c r="V33" s="237"/>
      <c r="W33" s="227">
        <f t="shared" si="0"/>
        <v>0</v>
      </c>
      <c r="X33" s="227">
        <f t="shared" si="0"/>
        <v>0</v>
      </c>
      <c r="Y33" s="238"/>
    </row>
    <row r="34" spans="1:25" ht="12">
      <c r="A34" s="199" t="s">
        <v>881</v>
      </c>
      <c r="B34" s="200" t="s">
        <v>882</v>
      </c>
      <c r="C34" s="202"/>
      <c r="D34" s="236"/>
      <c r="E34" s="236"/>
      <c r="F34" s="236"/>
      <c r="G34" s="228"/>
      <c r="H34" s="228"/>
      <c r="I34" s="228"/>
      <c r="J34" s="227"/>
      <c r="K34" s="227"/>
      <c r="L34" s="228"/>
      <c r="M34" s="228"/>
      <c r="N34" s="228"/>
      <c r="O34" s="237"/>
      <c r="P34" s="237"/>
      <c r="Q34" s="237"/>
      <c r="R34" s="237"/>
      <c r="S34" s="237"/>
      <c r="T34" s="237"/>
      <c r="U34" s="237"/>
      <c r="V34" s="237"/>
      <c r="W34" s="227">
        <f t="shared" si="0"/>
        <v>0</v>
      </c>
      <c r="X34" s="227">
        <f t="shared" si="0"/>
        <v>0</v>
      </c>
      <c r="Y34" s="238"/>
    </row>
    <row r="35" spans="1:25" ht="12">
      <c r="A35" s="199" t="s">
        <v>320</v>
      </c>
      <c r="B35" s="200" t="s">
        <v>883</v>
      </c>
      <c r="C35" s="202"/>
      <c r="D35" s="236"/>
      <c r="E35" s="236"/>
      <c r="F35" s="236"/>
      <c r="G35" s="228"/>
      <c r="H35" s="228"/>
      <c r="I35" s="228"/>
      <c r="J35" s="227"/>
      <c r="K35" s="227"/>
      <c r="L35" s="228"/>
      <c r="M35" s="228"/>
      <c r="N35" s="228"/>
      <c r="O35" s="237"/>
      <c r="P35" s="237"/>
      <c r="Q35" s="237"/>
      <c r="R35" s="237"/>
      <c r="S35" s="237"/>
      <c r="T35" s="237"/>
      <c r="U35" s="237"/>
      <c r="V35" s="237"/>
      <c r="W35" s="227">
        <f t="shared" si="0"/>
        <v>0</v>
      </c>
      <c r="X35" s="227">
        <f t="shared" si="0"/>
        <v>0</v>
      </c>
      <c r="Y35" s="238"/>
    </row>
    <row r="36" spans="1:25" ht="17.5" customHeight="1">
      <c r="A36" s="199" t="s">
        <v>884</v>
      </c>
      <c r="B36" s="200" t="s">
        <v>885</v>
      </c>
      <c r="C36" s="202"/>
      <c r="D36" s="236"/>
      <c r="E36" s="236"/>
      <c r="F36" s="236"/>
      <c r="G36" s="228"/>
      <c r="H36" s="228"/>
      <c r="I36" s="228"/>
      <c r="J36" s="227"/>
      <c r="K36" s="227"/>
      <c r="L36" s="228"/>
      <c r="M36" s="228"/>
      <c r="N36" s="228"/>
      <c r="O36" s="237"/>
      <c r="P36" s="237"/>
      <c r="Q36" s="237"/>
      <c r="R36" s="237"/>
      <c r="S36" s="237"/>
      <c r="T36" s="237"/>
      <c r="U36" s="237"/>
      <c r="V36" s="237"/>
      <c r="W36" s="227">
        <f t="shared" si="0"/>
        <v>0</v>
      </c>
      <c r="X36" s="227">
        <f t="shared" si="0"/>
        <v>0</v>
      </c>
      <c r="Y36" s="238"/>
    </row>
    <row r="37" spans="1:25" ht="12">
      <c r="A37" s="205" t="s">
        <v>886</v>
      </c>
      <c r="B37" s="200" t="s">
        <v>887</v>
      </c>
      <c r="C37" s="202"/>
      <c r="D37" s="236"/>
      <c r="E37" s="236"/>
      <c r="F37" s="236"/>
      <c r="G37" s="228"/>
      <c r="H37" s="228"/>
      <c r="I37" s="228"/>
      <c r="J37" s="227"/>
      <c r="K37" s="227"/>
      <c r="L37" s="228"/>
      <c r="M37" s="228"/>
      <c r="N37" s="228"/>
      <c r="O37" s="237"/>
      <c r="P37" s="237"/>
      <c r="Q37" s="237"/>
      <c r="R37" s="237"/>
      <c r="S37" s="237"/>
      <c r="T37" s="237"/>
      <c r="U37" s="237"/>
      <c r="V37" s="237"/>
      <c r="W37" s="227">
        <f t="shared" si="0"/>
        <v>0</v>
      </c>
      <c r="X37" s="227">
        <f t="shared" si="0"/>
        <v>0</v>
      </c>
      <c r="Y37" s="238"/>
    </row>
    <row r="38" spans="1:25" ht="25.5" customHeight="1">
      <c r="A38" s="205" t="s">
        <v>888</v>
      </c>
      <c r="B38" s="200" t="s">
        <v>889</v>
      </c>
      <c r="C38" s="202"/>
      <c r="D38" s="236"/>
      <c r="E38" s="236"/>
      <c r="F38" s="236"/>
      <c r="G38" s="228"/>
      <c r="H38" s="228"/>
      <c r="I38" s="228"/>
      <c r="J38" s="227"/>
      <c r="K38" s="227"/>
      <c r="L38" s="228"/>
      <c r="M38" s="228"/>
      <c r="N38" s="228"/>
      <c r="O38" s="237"/>
      <c r="P38" s="237"/>
      <c r="Q38" s="237"/>
      <c r="R38" s="237"/>
      <c r="S38" s="237"/>
      <c r="T38" s="237"/>
      <c r="U38" s="237"/>
      <c r="V38" s="237"/>
      <c r="W38" s="227">
        <f t="shared" si="0"/>
        <v>0</v>
      </c>
      <c r="X38" s="227">
        <f t="shared" si="0"/>
        <v>0</v>
      </c>
      <c r="Y38" s="238"/>
    </row>
    <row r="39" spans="1:25" ht="12">
      <c r="A39" s="201" t="s">
        <v>890</v>
      </c>
      <c r="B39" s="200" t="s">
        <v>891</v>
      </c>
      <c r="C39" s="202"/>
      <c r="D39" s="236"/>
      <c r="E39" s="236"/>
      <c r="F39" s="236"/>
      <c r="G39" s="228"/>
      <c r="H39" s="228"/>
      <c r="I39" s="228"/>
      <c r="J39" s="227"/>
      <c r="K39" s="227"/>
      <c r="L39" s="228"/>
      <c r="M39" s="228"/>
      <c r="N39" s="228"/>
      <c r="O39" s="237"/>
      <c r="P39" s="237"/>
      <c r="Q39" s="237"/>
      <c r="R39" s="237"/>
      <c r="S39" s="237"/>
      <c r="T39" s="237"/>
      <c r="U39" s="237"/>
      <c r="V39" s="237"/>
      <c r="W39" s="227">
        <f t="shared" si="0"/>
        <v>0</v>
      </c>
      <c r="X39" s="227">
        <f t="shared" si="0"/>
        <v>0</v>
      </c>
      <c r="Y39" s="238"/>
    </row>
    <row r="40" spans="1:25" ht="12">
      <c r="A40" s="199" t="s">
        <v>892</v>
      </c>
      <c r="B40" s="200" t="s">
        <v>893</v>
      </c>
      <c r="C40" s="202">
        <f>SUM(C8:C39)</f>
        <v>283</v>
      </c>
      <c r="D40" s="236">
        <f t="shared" ref="D40:F40" si="1">SUM(D8:D39)</f>
        <v>110</v>
      </c>
      <c r="E40" s="236">
        <f t="shared" si="1"/>
        <v>1</v>
      </c>
      <c r="F40" s="236">
        <f t="shared" si="1"/>
        <v>1</v>
      </c>
      <c r="G40" s="240">
        <f>SUM(G8:G39)</f>
        <v>548</v>
      </c>
      <c r="H40" s="240">
        <f>SUM(H8:H39)</f>
        <v>1</v>
      </c>
      <c r="I40" s="240">
        <f t="shared" ref="I40:X40" si="2">SUM(I8:I39)</f>
        <v>331</v>
      </c>
      <c r="J40" s="240">
        <f t="shared" si="2"/>
        <v>0</v>
      </c>
      <c r="K40" s="240">
        <f t="shared" si="2"/>
        <v>183</v>
      </c>
      <c r="L40" s="240">
        <f t="shared" si="2"/>
        <v>0</v>
      </c>
      <c r="M40" s="240">
        <f t="shared" si="2"/>
        <v>142</v>
      </c>
      <c r="N40" s="240">
        <f t="shared" si="2"/>
        <v>2</v>
      </c>
      <c r="O40" s="240">
        <f t="shared" si="2"/>
        <v>0</v>
      </c>
      <c r="P40" s="240">
        <f t="shared" si="2"/>
        <v>0</v>
      </c>
      <c r="Q40" s="240">
        <f t="shared" si="2"/>
        <v>96</v>
      </c>
      <c r="R40" s="240">
        <f t="shared" si="2"/>
        <v>0</v>
      </c>
      <c r="S40" s="240">
        <f t="shared" si="2"/>
        <v>6</v>
      </c>
      <c r="T40" s="240">
        <f t="shared" si="2"/>
        <v>0</v>
      </c>
      <c r="U40" s="240">
        <f t="shared" si="2"/>
        <v>0</v>
      </c>
      <c r="V40" s="240">
        <f t="shared" si="2"/>
        <v>0</v>
      </c>
      <c r="W40" s="240">
        <f t="shared" si="2"/>
        <v>1306</v>
      </c>
      <c r="X40" s="240">
        <f t="shared" si="2"/>
        <v>3</v>
      </c>
      <c r="Y40" s="238"/>
    </row>
    <row r="41" spans="1:25" ht="12">
      <c r="A41" s="206"/>
      <c r="B41" s="206"/>
      <c r="C41" s="207"/>
      <c r="D41" s="207"/>
      <c r="E41" s="207"/>
      <c r="F41" s="207"/>
      <c r="G41" s="206"/>
      <c r="H41" s="206"/>
      <c r="I41" s="206"/>
      <c r="J41" s="206"/>
      <c r="K41" s="206"/>
      <c r="L41" s="206"/>
    </row>
    <row r="42" spans="1:25" ht="12">
      <c r="A42" s="208" t="s">
        <v>894</v>
      </c>
      <c r="B42" s="208"/>
      <c r="C42" s="207"/>
      <c r="D42" s="207"/>
      <c r="E42" s="207"/>
      <c r="F42" s="207"/>
      <c r="G42" s="208"/>
      <c r="H42" s="208"/>
      <c r="I42" s="208"/>
      <c r="J42" s="208"/>
      <c r="K42" s="208"/>
      <c r="L42" s="208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</row>
    <row r="43" spans="1:25" ht="12">
      <c r="A43" s="208" t="s">
        <v>895</v>
      </c>
      <c r="B43" s="208"/>
      <c r="C43" s="207"/>
      <c r="D43" s="207"/>
      <c r="E43" s="207"/>
      <c r="F43" s="207"/>
      <c r="G43" s="208"/>
      <c r="H43" s="208"/>
      <c r="I43" s="208"/>
      <c r="J43" s="208"/>
      <c r="K43" s="208"/>
      <c r="L43" s="208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</row>
    <row r="44" spans="1:25" ht="12">
      <c r="A44" s="206" t="s">
        <v>896</v>
      </c>
      <c r="B44" s="206"/>
      <c r="C44" s="207"/>
      <c r="D44" s="207"/>
      <c r="E44" s="207"/>
      <c r="F44" s="207"/>
      <c r="G44" s="206"/>
      <c r="H44" s="206"/>
      <c r="I44" s="206"/>
      <c r="J44" s="206"/>
      <c r="K44" s="206"/>
      <c r="L44" s="206"/>
    </row>
    <row r="45" spans="1:25" ht="12">
      <c r="A45" s="206" t="s">
        <v>897</v>
      </c>
      <c r="B45" s="206"/>
      <c r="C45" s="207"/>
      <c r="D45" s="207"/>
      <c r="E45" s="207"/>
      <c r="F45" s="207"/>
      <c r="G45" s="206"/>
      <c r="H45" s="206"/>
      <c r="I45" s="206"/>
      <c r="J45" s="206"/>
      <c r="K45" s="206"/>
      <c r="L45" s="206"/>
    </row>
    <row r="46" spans="1:25" ht="12">
      <c r="A46" s="206" t="s">
        <v>898</v>
      </c>
      <c r="B46" s="206"/>
      <c r="C46" s="207"/>
      <c r="D46" s="207"/>
      <c r="E46" s="207"/>
      <c r="F46" s="207"/>
      <c r="G46" s="206"/>
      <c r="H46" s="206"/>
      <c r="I46" s="206"/>
      <c r="J46" s="206"/>
      <c r="K46" s="206"/>
      <c r="L46" s="206"/>
    </row>
    <row r="47" spans="1:25" ht="12">
      <c r="A47" s="206"/>
      <c r="B47" s="206"/>
      <c r="C47" s="207"/>
      <c r="D47" s="207"/>
      <c r="E47" s="207"/>
      <c r="F47" s="207"/>
      <c r="G47" s="206"/>
      <c r="H47" s="206"/>
      <c r="I47" s="206"/>
      <c r="J47" s="206"/>
      <c r="K47" s="206"/>
      <c r="L47" s="206"/>
    </row>
    <row r="48" spans="1:25" ht="12">
      <c r="A48" s="206"/>
      <c r="B48" s="206"/>
      <c r="C48" s="207"/>
      <c r="D48" s="207"/>
      <c r="E48" s="207"/>
      <c r="F48" s="207"/>
      <c r="G48" s="206"/>
      <c r="H48" s="206"/>
      <c r="I48" s="206"/>
      <c r="J48" s="206"/>
      <c r="K48" s="206"/>
      <c r="L48" s="206"/>
    </row>
    <row r="49" spans="1:12" ht="12">
      <c r="A49" s="206"/>
      <c r="B49" s="206"/>
      <c r="C49" s="207"/>
      <c r="D49" s="207"/>
      <c r="E49" s="207"/>
      <c r="F49" s="207"/>
      <c r="G49" s="206"/>
      <c r="H49" s="206"/>
      <c r="I49" s="206"/>
      <c r="J49" s="206"/>
      <c r="K49" s="206"/>
      <c r="L49" s="206"/>
    </row>
    <row r="50" spans="1:12" ht="12">
      <c r="A50" s="206"/>
      <c r="B50" s="206"/>
      <c r="C50" s="207"/>
      <c r="D50" s="207"/>
      <c r="E50" s="207"/>
      <c r="F50" s="207"/>
      <c r="G50" s="206"/>
      <c r="H50" s="206"/>
      <c r="I50" s="206"/>
      <c r="J50" s="206"/>
      <c r="K50" s="206"/>
      <c r="L50" s="206"/>
    </row>
  </sheetData>
  <mergeCells count="24">
    <mergeCell ref="A1:Y1"/>
    <mergeCell ref="A3:B6"/>
    <mergeCell ref="C3:F3"/>
    <mergeCell ref="G3:Y3"/>
    <mergeCell ref="C4:D4"/>
    <mergeCell ref="E4:F4"/>
    <mergeCell ref="G4:V4"/>
    <mergeCell ref="W4:W6"/>
    <mergeCell ref="X4:X6"/>
    <mergeCell ref="Y4:Y6"/>
    <mergeCell ref="V5:V6"/>
    <mergeCell ref="T5:T6"/>
    <mergeCell ref="U5:U6"/>
    <mergeCell ref="A7:B7"/>
    <mergeCell ref="P5:P6"/>
    <mergeCell ref="Q5:Q6"/>
    <mergeCell ref="R5:R6"/>
    <mergeCell ref="S5:S6"/>
    <mergeCell ref="C5:C6"/>
    <mergeCell ref="D5:D6"/>
    <mergeCell ref="E5:E6"/>
    <mergeCell ref="F5:F6"/>
    <mergeCell ref="G5:N5"/>
    <mergeCell ref="O5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6"/>
  <sheetViews>
    <sheetView topLeftCell="A31" workbookViewId="0">
      <selection activeCell="C8" sqref="C8:Y40"/>
    </sheetView>
  </sheetViews>
  <sheetFormatPr defaultRowHeight="14.5"/>
  <cols>
    <col min="1" max="1" width="23" customWidth="1"/>
    <col min="2" max="2" width="3.81640625" customWidth="1"/>
    <col min="3" max="3" width="6.7265625" customWidth="1"/>
    <col min="4" max="4" width="6.26953125" customWidth="1"/>
    <col min="5" max="5" width="8.26953125" customWidth="1"/>
    <col min="6" max="6" width="8.453125" customWidth="1"/>
    <col min="7" max="7" width="6.54296875" customWidth="1"/>
    <col min="8" max="8" width="6.453125" customWidth="1"/>
    <col min="9" max="9" width="6.26953125" customWidth="1"/>
    <col min="10" max="10" width="5.7265625" customWidth="1"/>
    <col min="11" max="11" width="5.81640625" customWidth="1"/>
    <col min="12" max="14" width="6" customWidth="1"/>
    <col min="15" max="18" width="6.26953125" customWidth="1"/>
    <col min="19" max="19" width="5.81640625" customWidth="1"/>
    <col min="20" max="20" width="4" customWidth="1"/>
    <col min="21" max="21" width="5.81640625" customWidth="1"/>
    <col min="22" max="22" width="6.1796875" customWidth="1"/>
    <col min="23" max="23" width="5.453125" customWidth="1"/>
    <col min="24" max="24" width="5.54296875" customWidth="1"/>
  </cols>
  <sheetData>
    <row r="1" spans="1:25" s="209" customFormat="1">
      <c r="A1" s="356" t="s">
        <v>909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</row>
    <row r="3" spans="1:25" ht="32.5" customHeight="1">
      <c r="A3" s="358" t="s">
        <v>813</v>
      </c>
      <c r="B3" s="359"/>
      <c r="C3" s="364" t="s">
        <v>814</v>
      </c>
      <c r="D3" s="364"/>
      <c r="E3" s="364"/>
      <c r="F3" s="364"/>
      <c r="G3" s="365" t="s">
        <v>815</v>
      </c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1:25" ht="35.5" customHeight="1">
      <c r="A4" s="360"/>
      <c r="B4" s="361"/>
      <c r="C4" s="366" t="s">
        <v>1</v>
      </c>
      <c r="D4" s="366"/>
      <c r="E4" s="367" t="s">
        <v>816</v>
      </c>
      <c r="F4" s="367"/>
      <c r="G4" s="368" t="s">
        <v>19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48" t="s">
        <v>817</v>
      </c>
      <c r="X4" s="348" t="s">
        <v>818</v>
      </c>
      <c r="Y4" s="369" t="s">
        <v>819</v>
      </c>
    </row>
    <row r="5" spans="1:25" ht="28.5" customHeight="1">
      <c r="A5" s="360"/>
      <c r="B5" s="361"/>
      <c r="C5" s="353" t="s">
        <v>313</v>
      </c>
      <c r="D5" s="353" t="s">
        <v>820</v>
      </c>
      <c r="E5" s="353" t="s">
        <v>313</v>
      </c>
      <c r="F5" s="353" t="s">
        <v>820</v>
      </c>
      <c r="G5" s="354" t="s">
        <v>821</v>
      </c>
      <c r="H5" s="354"/>
      <c r="I5" s="354"/>
      <c r="J5" s="354"/>
      <c r="K5" s="354"/>
      <c r="L5" s="354"/>
      <c r="M5" s="354"/>
      <c r="N5" s="354"/>
      <c r="O5" s="352" t="s">
        <v>822</v>
      </c>
      <c r="P5" s="348" t="s">
        <v>818</v>
      </c>
      <c r="Q5" s="350" t="s">
        <v>823</v>
      </c>
      <c r="R5" s="348" t="s">
        <v>818</v>
      </c>
      <c r="S5" s="352" t="s">
        <v>824</v>
      </c>
      <c r="T5" s="371" t="s">
        <v>818</v>
      </c>
      <c r="U5" s="350" t="s">
        <v>825</v>
      </c>
      <c r="V5" s="370" t="s">
        <v>818</v>
      </c>
      <c r="W5" s="348"/>
      <c r="X5" s="348"/>
      <c r="Y5" s="369"/>
    </row>
    <row r="6" spans="1:25" ht="116.5" customHeight="1">
      <c r="A6" s="362"/>
      <c r="B6" s="363"/>
      <c r="C6" s="353"/>
      <c r="D6" s="353"/>
      <c r="E6" s="353"/>
      <c r="F6" s="353"/>
      <c r="G6" s="193" t="s">
        <v>826</v>
      </c>
      <c r="H6" s="194" t="s">
        <v>818</v>
      </c>
      <c r="I6" s="193" t="s">
        <v>827</v>
      </c>
      <c r="J6" s="194" t="s">
        <v>818</v>
      </c>
      <c r="K6" s="193" t="s">
        <v>828</v>
      </c>
      <c r="L6" s="195" t="s">
        <v>818</v>
      </c>
      <c r="M6" s="193" t="s">
        <v>829</v>
      </c>
      <c r="N6" s="196" t="s">
        <v>818</v>
      </c>
      <c r="O6" s="355"/>
      <c r="P6" s="349"/>
      <c r="Q6" s="351"/>
      <c r="R6" s="351"/>
      <c r="S6" s="352"/>
      <c r="T6" s="371"/>
      <c r="U6" s="351"/>
      <c r="V6" s="351"/>
      <c r="W6" s="348"/>
      <c r="X6" s="348"/>
      <c r="Y6" s="369"/>
    </row>
    <row r="7" spans="1:25">
      <c r="A7" s="347">
        <v>0</v>
      </c>
      <c r="B7" s="347"/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  <c r="I7" s="197">
        <v>7</v>
      </c>
      <c r="J7" s="197">
        <v>8</v>
      </c>
      <c r="K7" s="197">
        <v>9</v>
      </c>
      <c r="L7" s="197">
        <v>10</v>
      </c>
      <c r="M7" s="197">
        <v>11</v>
      </c>
      <c r="N7" s="197">
        <v>12</v>
      </c>
      <c r="O7" s="197">
        <v>13</v>
      </c>
      <c r="P7" s="197">
        <v>14</v>
      </c>
      <c r="Q7" s="197">
        <v>15</v>
      </c>
      <c r="R7" s="197">
        <v>16</v>
      </c>
      <c r="S7" s="197">
        <v>17</v>
      </c>
      <c r="T7" s="197">
        <v>18</v>
      </c>
      <c r="U7" s="197">
        <v>19</v>
      </c>
      <c r="V7" s="197">
        <v>20</v>
      </c>
      <c r="W7" s="197">
        <v>21</v>
      </c>
      <c r="X7" s="197">
        <v>22</v>
      </c>
      <c r="Y7" s="198"/>
    </row>
    <row r="8" spans="1:25">
      <c r="A8" s="199" t="s">
        <v>830</v>
      </c>
      <c r="B8" s="200" t="s">
        <v>831</v>
      </c>
      <c r="C8" s="233"/>
      <c r="D8" s="233">
        <v>2</v>
      </c>
      <c r="E8" s="233"/>
      <c r="F8" s="233">
        <v>1</v>
      </c>
      <c r="G8" s="233"/>
      <c r="H8" s="233"/>
      <c r="I8" s="233">
        <v>57</v>
      </c>
      <c r="J8" s="233">
        <v>2</v>
      </c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01">
        <f>SUM(G8,I8,K8,M8,O8,Q8,S8,U8)</f>
        <v>57</v>
      </c>
      <c r="X8" s="201">
        <f>SUM(H8,J8,L8,N8,P8,R8,T8,V8)</f>
        <v>2</v>
      </c>
      <c r="Y8" s="214"/>
    </row>
    <row r="9" spans="1:25">
      <c r="A9" s="201" t="s">
        <v>832</v>
      </c>
      <c r="B9" s="200" t="s">
        <v>833</v>
      </c>
      <c r="C9" s="202"/>
      <c r="D9" s="202">
        <v>1</v>
      </c>
      <c r="E9" s="202"/>
      <c r="F9" s="202"/>
      <c r="G9" s="203"/>
      <c r="H9" s="203"/>
      <c r="I9" s="203"/>
      <c r="J9" s="201"/>
      <c r="K9" s="201">
        <v>1</v>
      </c>
      <c r="L9" s="203"/>
      <c r="M9" s="203"/>
      <c r="N9" s="203"/>
      <c r="O9" s="204"/>
      <c r="P9" s="204"/>
      <c r="Q9" s="204"/>
      <c r="R9" s="204"/>
      <c r="S9" s="204"/>
      <c r="T9" s="204"/>
      <c r="U9" s="204"/>
      <c r="V9" s="204"/>
      <c r="W9" s="201">
        <f t="shared" ref="W9:X39" si="0">SUM(G9,I9,K9,M9,O9,Q9,S9,U9)</f>
        <v>1</v>
      </c>
      <c r="X9" s="201">
        <f t="shared" si="0"/>
        <v>0</v>
      </c>
      <c r="Y9" s="215"/>
    </row>
    <row r="10" spans="1:25">
      <c r="A10" s="199" t="s">
        <v>834</v>
      </c>
      <c r="B10" s="200" t="s">
        <v>835</v>
      </c>
      <c r="C10" s="202"/>
      <c r="D10" s="202"/>
      <c r="E10" s="202"/>
      <c r="F10" s="202"/>
      <c r="G10" s="203"/>
      <c r="H10" s="203"/>
      <c r="I10" s="203"/>
      <c r="J10" s="201"/>
      <c r="K10" s="201"/>
      <c r="L10" s="203"/>
      <c r="M10" s="203"/>
      <c r="N10" s="203"/>
      <c r="O10" s="204"/>
      <c r="P10" s="204"/>
      <c r="Q10" s="204"/>
      <c r="R10" s="204"/>
      <c r="S10" s="204"/>
      <c r="T10" s="204"/>
      <c r="U10" s="204"/>
      <c r="V10" s="204"/>
      <c r="W10" s="201">
        <f t="shared" si="0"/>
        <v>0</v>
      </c>
      <c r="X10" s="201">
        <f t="shared" si="0"/>
        <v>0</v>
      </c>
      <c r="Y10" s="215"/>
    </row>
    <row r="11" spans="1:25">
      <c r="A11" s="201" t="s">
        <v>836</v>
      </c>
      <c r="B11" s="200" t="s">
        <v>837</v>
      </c>
      <c r="C11" s="202"/>
      <c r="D11" s="202"/>
      <c r="E11" s="202"/>
      <c r="F11" s="202"/>
      <c r="G11" s="203"/>
      <c r="H11" s="203"/>
      <c r="I11" s="203"/>
      <c r="J11" s="201"/>
      <c r="K11" s="201"/>
      <c r="L11" s="203"/>
      <c r="M11" s="203"/>
      <c r="N11" s="203"/>
      <c r="O11" s="204"/>
      <c r="P11" s="204"/>
      <c r="Q11" s="204"/>
      <c r="R11" s="204"/>
      <c r="S11" s="204"/>
      <c r="T11" s="204"/>
      <c r="U11" s="204"/>
      <c r="V11" s="204"/>
      <c r="W11" s="201">
        <f t="shared" si="0"/>
        <v>0</v>
      </c>
      <c r="X11" s="201">
        <f t="shared" si="0"/>
        <v>0</v>
      </c>
      <c r="Y11" s="215"/>
    </row>
    <row r="12" spans="1:25">
      <c r="A12" s="201" t="s">
        <v>838</v>
      </c>
      <c r="B12" s="200" t="s">
        <v>839</v>
      </c>
      <c r="C12" s="202"/>
      <c r="D12" s="202"/>
      <c r="E12" s="202"/>
      <c r="F12" s="202"/>
      <c r="G12" s="203"/>
      <c r="H12" s="203"/>
      <c r="I12" s="203"/>
      <c r="J12" s="201"/>
      <c r="K12" s="201"/>
      <c r="L12" s="203"/>
      <c r="M12" s="203"/>
      <c r="N12" s="203"/>
      <c r="O12" s="204"/>
      <c r="P12" s="204"/>
      <c r="Q12" s="204"/>
      <c r="R12" s="204"/>
      <c r="S12" s="204"/>
      <c r="T12" s="204"/>
      <c r="U12" s="204"/>
      <c r="V12" s="204"/>
      <c r="W12" s="201">
        <f t="shared" si="0"/>
        <v>0</v>
      </c>
      <c r="X12" s="201">
        <f t="shared" si="0"/>
        <v>0</v>
      </c>
      <c r="Y12" s="215"/>
    </row>
    <row r="13" spans="1:25">
      <c r="A13" s="201" t="s">
        <v>840</v>
      </c>
      <c r="B13" s="200" t="s">
        <v>841</v>
      </c>
      <c r="C13" s="202"/>
      <c r="D13" s="202"/>
      <c r="E13" s="202"/>
      <c r="F13" s="202"/>
      <c r="G13" s="203"/>
      <c r="H13" s="203"/>
      <c r="I13" s="203"/>
      <c r="J13" s="201"/>
      <c r="K13" s="201"/>
      <c r="L13" s="203"/>
      <c r="M13" s="203"/>
      <c r="N13" s="203"/>
      <c r="O13" s="204"/>
      <c r="P13" s="204"/>
      <c r="Q13" s="204"/>
      <c r="R13" s="204"/>
      <c r="S13" s="204"/>
      <c r="T13" s="204"/>
      <c r="U13" s="204"/>
      <c r="V13" s="204"/>
      <c r="W13" s="201">
        <f t="shared" si="0"/>
        <v>0</v>
      </c>
      <c r="X13" s="201">
        <f t="shared" si="0"/>
        <v>0</v>
      </c>
      <c r="Y13" s="215"/>
    </row>
    <row r="14" spans="1:25">
      <c r="A14" s="201" t="s">
        <v>842</v>
      </c>
      <c r="B14" s="200" t="s">
        <v>843</v>
      </c>
      <c r="C14" s="202"/>
      <c r="D14" s="202"/>
      <c r="E14" s="202"/>
      <c r="F14" s="202"/>
      <c r="G14" s="203"/>
      <c r="H14" s="203"/>
      <c r="I14" s="203"/>
      <c r="J14" s="201"/>
      <c r="K14" s="201"/>
      <c r="L14" s="203"/>
      <c r="M14" s="203"/>
      <c r="N14" s="203"/>
      <c r="O14" s="204"/>
      <c r="P14" s="204"/>
      <c r="Q14" s="204"/>
      <c r="R14" s="204"/>
      <c r="S14" s="204"/>
      <c r="T14" s="204"/>
      <c r="U14" s="204"/>
      <c r="V14" s="204"/>
      <c r="W14" s="201">
        <f t="shared" si="0"/>
        <v>0</v>
      </c>
      <c r="X14" s="201">
        <f t="shared" si="0"/>
        <v>0</v>
      </c>
      <c r="Y14" s="215"/>
    </row>
    <row r="15" spans="1:25">
      <c r="A15" s="201" t="s">
        <v>844</v>
      </c>
      <c r="B15" s="200" t="s">
        <v>845</v>
      </c>
      <c r="C15" s="202"/>
      <c r="D15" s="202"/>
      <c r="E15" s="202"/>
      <c r="F15" s="202"/>
      <c r="G15" s="203"/>
      <c r="H15" s="203"/>
      <c r="I15" s="203"/>
      <c r="J15" s="201"/>
      <c r="K15" s="201"/>
      <c r="L15" s="203"/>
      <c r="M15" s="203"/>
      <c r="N15" s="203"/>
      <c r="O15" s="204"/>
      <c r="P15" s="204"/>
      <c r="Q15" s="204"/>
      <c r="R15" s="204"/>
      <c r="S15" s="204"/>
      <c r="T15" s="204"/>
      <c r="U15" s="204"/>
      <c r="V15" s="204"/>
      <c r="W15" s="201">
        <f t="shared" si="0"/>
        <v>0</v>
      </c>
      <c r="X15" s="201">
        <f t="shared" si="0"/>
        <v>0</v>
      </c>
      <c r="Y15" s="215"/>
    </row>
    <row r="16" spans="1:25">
      <c r="A16" s="201" t="s">
        <v>846</v>
      </c>
      <c r="B16" s="200" t="s">
        <v>847</v>
      </c>
      <c r="C16" s="202">
        <v>7</v>
      </c>
      <c r="D16" s="202"/>
      <c r="E16" s="202"/>
      <c r="F16" s="202"/>
      <c r="G16" s="203"/>
      <c r="H16" s="203"/>
      <c r="I16" s="203">
        <v>7</v>
      </c>
      <c r="J16" s="201"/>
      <c r="K16" s="201"/>
      <c r="L16" s="203"/>
      <c r="M16" s="203"/>
      <c r="N16" s="203"/>
      <c r="O16" s="204"/>
      <c r="P16" s="204"/>
      <c r="Q16" s="204"/>
      <c r="R16" s="204"/>
      <c r="S16" s="204"/>
      <c r="T16" s="204"/>
      <c r="U16" s="204"/>
      <c r="V16" s="204"/>
      <c r="W16" s="201">
        <f t="shared" si="0"/>
        <v>7</v>
      </c>
      <c r="X16" s="201">
        <f t="shared" si="0"/>
        <v>0</v>
      </c>
      <c r="Y16" s="215"/>
    </row>
    <row r="17" spans="1:25">
      <c r="A17" s="201" t="s">
        <v>848</v>
      </c>
      <c r="B17" s="200" t="s">
        <v>849</v>
      </c>
      <c r="C17" s="202">
        <v>1</v>
      </c>
      <c r="D17" s="202"/>
      <c r="E17" s="202"/>
      <c r="F17" s="202"/>
      <c r="G17" s="203"/>
      <c r="H17" s="203"/>
      <c r="I17" s="203"/>
      <c r="J17" s="201"/>
      <c r="K17" s="201"/>
      <c r="L17" s="203"/>
      <c r="M17" s="203">
        <v>1</v>
      </c>
      <c r="N17" s="203"/>
      <c r="O17" s="204"/>
      <c r="P17" s="204"/>
      <c r="Q17" s="204"/>
      <c r="R17" s="204"/>
      <c r="S17" s="204"/>
      <c r="T17" s="204"/>
      <c r="U17" s="204"/>
      <c r="V17" s="204"/>
      <c r="W17" s="201">
        <f t="shared" si="0"/>
        <v>1</v>
      </c>
      <c r="X17" s="201">
        <f t="shared" si="0"/>
        <v>0</v>
      </c>
      <c r="Y17" s="215"/>
    </row>
    <row r="18" spans="1:25">
      <c r="A18" s="201" t="s">
        <v>850</v>
      </c>
      <c r="B18" s="200" t="s">
        <v>851</v>
      </c>
      <c r="C18" s="202"/>
      <c r="D18" s="202"/>
      <c r="E18" s="202"/>
      <c r="F18" s="202"/>
      <c r="G18" s="203"/>
      <c r="H18" s="203"/>
      <c r="I18" s="203"/>
      <c r="J18" s="201"/>
      <c r="K18" s="201"/>
      <c r="L18" s="203"/>
      <c r="M18" s="203"/>
      <c r="N18" s="203"/>
      <c r="O18" s="204"/>
      <c r="P18" s="204"/>
      <c r="Q18" s="204"/>
      <c r="R18" s="204"/>
      <c r="S18" s="204"/>
      <c r="T18" s="204"/>
      <c r="U18" s="204"/>
      <c r="V18" s="204"/>
      <c r="W18" s="201">
        <f t="shared" si="0"/>
        <v>0</v>
      </c>
      <c r="X18" s="201">
        <f t="shared" si="0"/>
        <v>0</v>
      </c>
      <c r="Y18" s="215"/>
    </row>
    <row r="19" spans="1:25">
      <c r="A19" s="201" t="s">
        <v>852</v>
      </c>
      <c r="B19" s="200" t="s">
        <v>853</v>
      </c>
      <c r="C19" s="202"/>
      <c r="D19" s="202"/>
      <c r="E19" s="202"/>
      <c r="F19" s="202"/>
      <c r="G19" s="203"/>
      <c r="H19" s="203"/>
      <c r="I19" s="203"/>
      <c r="J19" s="201"/>
      <c r="K19" s="201"/>
      <c r="L19" s="203"/>
      <c r="M19" s="203"/>
      <c r="N19" s="203"/>
      <c r="O19" s="204"/>
      <c r="P19" s="204"/>
      <c r="Q19" s="204"/>
      <c r="R19" s="204"/>
      <c r="S19" s="204"/>
      <c r="T19" s="204"/>
      <c r="U19" s="204"/>
      <c r="V19" s="204"/>
      <c r="W19" s="201">
        <f t="shared" si="0"/>
        <v>0</v>
      </c>
      <c r="X19" s="201">
        <f t="shared" si="0"/>
        <v>0</v>
      </c>
      <c r="Y19" s="215"/>
    </row>
    <row r="20" spans="1:25">
      <c r="A20" s="201" t="s">
        <v>854</v>
      </c>
      <c r="B20" s="200" t="s">
        <v>855</v>
      </c>
      <c r="C20" s="202"/>
      <c r="D20" s="202"/>
      <c r="E20" s="202"/>
      <c r="F20" s="202"/>
      <c r="G20" s="203"/>
      <c r="H20" s="203"/>
      <c r="I20" s="203"/>
      <c r="J20" s="201"/>
      <c r="K20" s="201"/>
      <c r="L20" s="203"/>
      <c r="M20" s="203"/>
      <c r="N20" s="203"/>
      <c r="O20" s="204"/>
      <c r="P20" s="204"/>
      <c r="Q20" s="204"/>
      <c r="R20" s="204"/>
      <c r="S20" s="204"/>
      <c r="T20" s="204"/>
      <c r="U20" s="204"/>
      <c r="V20" s="204"/>
      <c r="W20" s="201">
        <f t="shared" si="0"/>
        <v>0</v>
      </c>
      <c r="X20" s="201">
        <f t="shared" si="0"/>
        <v>0</v>
      </c>
      <c r="Y20" s="215"/>
    </row>
    <row r="21" spans="1:25">
      <c r="A21" s="201" t="s">
        <v>856</v>
      </c>
      <c r="B21" s="200" t="s">
        <v>857</v>
      </c>
      <c r="C21" s="202"/>
      <c r="D21" s="202"/>
      <c r="E21" s="202"/>
      <c r="F21" s="202"/>
      <c r="G21" s="203"/>
      <c r="H21" s="203"/>
      <c r="I21" s="203"/>
      <c r="J21" s="201"/>
      <c r="K21" s="201"/>
      <c r="L21" s="203"/>
      <c r="M21" s="203"/>
      <c r="N21" s="203"/>
      <c r="O21" s="204"/>
      <c r="P21" s="204"/>
      <c r="Q21" s="204"/>
      <c r="R21" s="204"/>
      <c r="S21" s="204"/>
      <c r="T21" s="204"/>
      <c r="U21" s="204"/>
      <c r="V21" s="204"/>
      <c r="W21" s="201">
        <f t="shared" si="0"/>
        <v>0</v>
      </c>
      <c r="X21" s="201">
        <f t="shared" si="0"/>
        <v>0</v>
      </c>
      <c r="Y21" s="215"/>
    </row>
    <row r="22" spans="1:25" ht="24.5">
      <c r="A22" s="205" t="s">
        <v>858</v>
      </c>
      <c r="B22" s="200" t="s">
        <v>859</v>
      </c>
      <c r="C22" s="202"/>
      <c r="D22" s="202"/>
      <c r="E22" s="202"/>
      <c r="F22" s="202"/>
      <c r="G22" s="203"/>
      <c r="H22" s="203"/>
      <c r="I22" s="203"/>
      <c r="J22" s="201"/>
      <c r="K22" s="201"/>
      <c r="L22" s="203"/>
      <c r="M22" s="203"/>
      <c r="N22" s="203"/>
      <c r="O22" s="204"/>
      <c r="P22" s="204"/>
      <c r="Q22" s="204"/>
      <c r="R22" s="204"/>
      <c r="S22" s="204"/>
      <c r="T22" s="204"/>
      <c r="U22" s="204"/>
      <c r="V22" s="204"/>
      <c r="W22" s="201">
        <f t="shared" si="0"/>
        <v>0</v>
      </c>
      <c r="X22" s="201">
        <f t="shared" si="0"/>
        <v>0</v>
      </c>
      <c r="Y22" s="215"/>
    </row>
    <row r="23" spans="1:25">
      <c r="A23" s="205" t="s">
        <v>729</v>
      </c>
      <c r="B23" s="200" t="s">
        <v>860</v>
      </c>
      <c r="C23" s="202"/>
      <c r="D23" s="202"/>
      <c r="E23" s="202"/>
      <c r="F23" s="202"/>
      <c r="G23" s="203"/>
      <c r="H23" s="203"/>
      <c r="I23" s="203"/>
      <c r="J23" s="201"/>
      <c r="K23" s="201"/>
      <c r="L23" s="203"/>
      <c r="M23" s="203"/>
      <c r="N23" s="203"/>
      <c r="O23" s="204"/>
      <c r="P23" s="204"/>
      <c r="Q23" s="204"/>
      <c r="R23" s="204"/>
      <c r="S23" s="204"/>
      <c r="T23" s="204"/>
      <c r="U23" s="204"/>
      <c r="V23" s="204"/>
      <c r="W23" s="201">
        <f t="shared" si="0"/>
        <v>0</v>
      </c>
      <c r="X23" s="201">
        <f t="shared" si="0"/>
        <v>0</v>
      </c>
      <c r="Y23" s="215"/>
    </row>
    <row r="24" spans="1:25" ht="24.5">
      <c r="A24" s="205" t="s">
        <v>861</v>
      </c>
      <c r="B24" s="200" t="s">
        <v>862</v>
      </c>
      <c r="C24" s="202"/>
      <c r="D24" s="202"/>
      <c r="E24" s="202"/>
      <c r="F24" s="202"/>
      <c r="G24" s="203"/>
      <c r="H24" s="203"/>
      <c r="I24" s="203"/>
      <c r="J24" s="201"/>
      <c r="K24" s="201"/>
      <c r="L24" s="203"/>
      <c r="M24" s="203"/>
      <c r="N24" s="203"/>
      <c r="O24" s="204"/>
      <c r="P24" s="204"/>
      <c r="Q24" s="204"/>
      <c r="R24" s="204"/>
      <c r="S24" s="204"/>
      <c r="T24" s="204"/>
      <c r="U24" s="204"/>
      <c r="V24" s="204"/>
      <c r="W24" s="201">
        <f t="shared" si="0"/>
        <v>0</v>
      </c>
      <c r="X24" s="201">
        <f t="shared" si="0"/>
        <v>0</v>
      </c>
      <c r="Y24" s="215"/>
    </row>
    <row r="25" spans="1:25" ht="24.5">
      <c r="A25" s="205" t="s">
        <v>863</v>
      </c>
      <c r="B25" s="200" t="s">
        <v>864</v>
      </c>
      <c r="C25" s="202"/>
      <c r="D25" s="202"/>
      <c r="E25" s="202"/>
      <c r="F25" s="202"/>
      <c r="G25" s="203"/>
      <c r="H25" s="203"/>
      <c r="I25" s="203"/>
      <c r="J25" s="201"/>
      <c r="K25" s="201"/>
      <c r="L25" s="203"/>
      <c r="M25" s="203"/>
      <c r="N25" s="203"/>
      <c r="O25" s="204"/>
      <c r="P25" s="204"/>
      <c r="Q25" s="204"/>
      <c r="R25" s="204"/>
      <c r="S25" s="204"/>
      <c r="T25" s="204"/>
      <c r="U25" s="204"/>
      <c r="V25" s="204"/>
      <c r="W25" s="201">
        <f t="shared" si="0"/>
        <v>0</v>
      </c>
      <c r="X25" s="201">
        <f t="shared" si="0"/>
        <v>0</v>
      </c>
      <c r="Y25" s="215"/>
    </row>
    <row r="26" spans="1:25" ht="24.5">
      <c r="A26" s="205" t="s">
        <v>865</v>
      </c>
      <c r="B26" s="200" t="s">
        <v>866</v>
      </c>
      <c r="C26" s="202"/>
      <c r="D26" s="202"/>
      <c r="E26" s="202"/>
      <c r="F26" s="202"/>
      <c r="G26" s="203"/>
      <c r="H26" s="203"/>
      <c r="I26" s="203"/>
      <c r="J26" s="201"/>
      <c r="K26" s="201"/>
      <c r="L26" s="203"/>
      <c r="M26" s="203"/>
      <c r="N26" s="203"/>
      <c r="O26" s="204"/>
      <c r="P26" s="204"/>
      <c r="Q26" s="204"/>
      <c r="R26" s="204"/>
      <c r="S26" s="204"/>
      <c r="T26" s="204"/>
      <c r="U26" s="204"/>
      <c r="V26" s="204"/>
      <c r="W26" s="201">
        <f t="shared" si="0"/>
        <v>0</v>
      </c>
      <c r="X26" s="201">
        <f t="shared" si="0"/>
        <v>0</v>
      </c>
      <c r="Y26" s="215"/>
    </row>
    <row r="27" spans="1:25">
      <c r="A27" s="205" t="s">
        <v>867</v>
      </c>
      <c r="B27" s="200" t="s">
        <v>868</v>
      </c>
      <c r="C27" s="202"/>
      <c r="D27" s="202"/>
      <c r="E27" s="202"/>
      <c r="F27" s="202"/>
      <c r="G27" s="203"/>
      <c r="H27" s="203"/>
      <c r="I27" s="203"/>
      <c r="J27" s="201"/>
      <c r="K27" s="201"/>
      <c r="L27" s="203"/>
      <c r="M27" s="203"/>
      <c r="N27" s="203"/>
      <c r="O27" s="204"/>
      <c r="P27" s="204"/>
      <c r="Q27" s="204"/>
      <c r="R27" s="204"/>
      <c r="S27" s="204"/>
      <c r="T27" s="204"/>
      <c r="U27" s="204"/>
      <c r="V27" s="204"/>
      <c r="W27" s="201">
        <f t="shared" si="0"/>
        <v>0</v>
      </c>
      <c r="X27" s="201">
        <f t="shared" si="0"/>
        <v>0</v>
      </c>
      <c r="Y27" s="215"/>
    </row>
    <row r="28" spans="1:25">
      <c r="A28" s="201" t="s">
        <v>869</v>
      </c>
      <c r="B28" s="200" t="s">
        <v>870</v>
      </c>
      <c r="C28" s="202"/>
      <c r="D28" s="202"/>
      <c r="E28" s="202"/>
      <c r="F28" s="202"/>
      <c r="G28" s="203"/>
      <c r="H28" s="203"/>
      <c r="I28" s="203"/>
      <c r="J28" s="201"/>
      <c r="K28" s="201"/>
      <c r="L28" s="203"/>
      <c r="M28" s="203"/>
      <c r="N28" s="203"/>
      <c r="O28" s="204"/>
      <c r="P28" s="204"/>
      <c r="Q28" s="204"/>
      <c r="R28" s="204"/>
      <c r="S28" s="204"/>
      <c r="T28" s="204"/>
      <c r="U28" s="204"/>
      <c r="V28" s="204"/>
      <c r="W28" s="201">
        <f t="shared" si="0"/>
        <v>0</v>
      </c>
      <c r="X28" s="201">
        <f t="shared" si="0"/>
        <v>0</v>
      </c>
      <c r="Y28" s="215"/>
    </row>
    <row r="29" spans="1:25">
      <c r="A29" s="201" t="s">
        <v>871</v>
      </c>
      <c r="B29" s="200" t="s">
        <v>872</v>
      </c>
      <c r="C29" s="202"/>
      <c r="D29" s="202"/>
      <c r="E29" s="202"/>
      <c r="F29" s="202"/>
      <c r="G29" s="203"/>
      <c r="H29" s="203"/>
      <c r="I29" s="203"/>
      <c r="J29" s="201"/>
      <c r="K29" s="201"/>
      <c r="L29" s="203"/>
      <c r="M29" s="203"/>
      <c r="N29" s="203"/>
      <c r="O29" s="204"/>
      <c r="P29" s="204"/>
      <c r="Q29" s="204"/>
      <c r="R29" s="204"/>
      <c r="S29" s="204"/>
      <c r="T29" s="204"/>
      <c r="U29" s="204"/>
      <c r="V29" s="204"/>
      <c r="W29" s="201">
        <f t="shared" si="0"/>
        <v>0</v>
      </c>
      <c r="X29" s="201">
        <f t="shared" si="0"/>
        <v>0</v>
      </c>
      <c r="Y29" s="215"/>
    </row>
    <row r="30" spans="1:25" ht="36.5">
      <c r="A30" s="199" t="s">
        <v>873</v>
      </c>
      <c r="B30" s="200" t="s">
        <v>874</v>
      </c>
      <c r="C30" s="202"/>
      <c r="D30" s="202"/>
      <c r="E30" s="202"/>
      <c r="F30" s="202"/>
      <c r="G30" s="203"/>
      <c r="H30" s="203"/>
      <c r="I30" s="203"/>
      <c r="J30" s="201"/>
      <c r="K30" s="201"/>
      <c r="L30" s="203"/>
      <c r="M30" s="203"/>
      <c r="N30" s="203"/>
      <c r="O30" s="204"/>
      <c r="P30" s="204"/>
      <c r="Q30" s="204"/>
      <c r="R30" s="204"/>
      <c r="S30" s="204"/>
      <c r="T30" s="204"/>
      <c r="U30" s="204"/>
      <c r="V30" s="204"/>
      <c r="W30" s="201">
        <f t="shared" si="0"/>
        <v>0</v>
      </c>
      <c r="X30" s="201">
        <f t="shared" si="0"/>
        <v>0</v>
      </c>
      <c r="Y30" s="215"/>
    </row>
    <row r="31" spans="1:25" ht="36.5">
      <c r="A31" s="199" t="s">
        <v>875</v>
      </c>
      <c r="B31" s="200" t="s">
        <v>876</v>
      </c>
      <c r="C31" s="202"/>
      <c r="D31" s="202"/>
      <c r="E31" s="202"/>
      <c r="F31" s="202"/>
      <c r="G31" s="203"/>
      <c r="H31" s="203"/>
      <c r="I31" s="203"/>
      <c r="J31" s="201"/>
      <c r="K31" s="201"/>
      <c r="L31" s="203"/>
      <c r="M31" s="203"/>
      <c r="N31" s="203"/>
      <c r="O31" s="204"/>
      <c r="P31" s="204"/>
      <c r="Q31" s="204"/>
      <c r="R31" s="204"/>
      <c r="S31" s="204"/>
      <c r="T31" s="204"/>
      <c r="U31" s="204"/>
      <c r="V31" s="204"/>
      <c r="W31" s="201">
        <f t="shared" si="0"/>
        <v>0</v>
      </c>
      <c r="X31" s="201">
        <f t="shared" si="0"/>
        <v>0</v>
      </c>
      <c r="Y31" s="215"/>
    </row>
    <row r="32" spans="1:25" ht="36.5">
      <c r="A32" s="199" t="s">
        <v>877</v>
      </c>
      <c r="B32" s="200" t="s">
        <v>878</v>
      </c>
      <c r="C32" s="202"/>
      <c r="D32" s="202"/>
      <c r="E32" s="202"/>
      <c r="F32" s="202"/>
      <c r="G32" s="203"/>
      <c r="H32" s="203"/>
      <c r="I32" s="203"/>
      <c r="J32" s="201"/>
      <c r="K32" s="201"/>
      <c r="L32" s="203"/>
      <c r="M32" s="203"/>
      <c r="N32" s="203"/>
      <c r="O32" s="204"/>
      <c r="P32" s="204"/>
      <c r="Q32" s="204"/>
      <c r="R32" s="204"/>
      <c r="S32" s="204"/>
      <c r="T32" s="204"/>
      <c r="U32" s="204"/>
      <c r="V32" s="204"/>
      <c r="W32" s="201">
        <f t="shared" si="0"/>
        <v>0</v>
      </c>
      <c r="X32" s="201">
        <f t="shared" si="0"/>
        <v>0</v>
      </c>
      <c r="Y32" s="215"/>
    </row>
    <row r="33" spans="1:25">
      <c r="A33" s="199" t="s">
        <v>879</v>
      </c>
      <c r="B33" s="200" t="s">
        <v>880</v>
      </c>
      <c r="C33" s="202"/>
      <c r="D33" s="202"/>
      <c r="E33" s="202"/>
      <c r="F33" s="202"/>
      <c r="G33" s="203"/>
      <c r="H33" s="203"/>
      <c r="I33" s="203"/>
      <c r="J33" s="201"/>
      <c r="K33" s="201"/>
      <c r="L33" s="203"/>
      <c r="M33" s="203"/>
      <c r="N33" s="203"/>
      <c r="O33" s="204"/>
      <c r="P33" s="204"/>
      <c r="Q33" s="204"/>
      <c r="R33" s="204"/>
      <c r="S33" s="204"/>
      <c r="T33" s="204"/>
      <c r="U33" s="204"/>
      <c r="V33" s="204"/>
      <c r="W33" s="201">
        <f t="shared" si="0"/>
        <v>0</v>
      </c>
      <c r="X33" s="201">
        <f t="shared" si="0"/>
        <v>0</v>
      </c>
      <c r="Y33" s="215"/>
    </row>
    <row r="34" spans="1:25">
      <c r="A34" s="199" t="s">
        <v>881</v>
      </c>
      <c r="B34" s="200" t="s">
        <v>882</v>
      </c>
      <c r="C34" s="202"/>
      <c r="D34" s="202"/>
      <c r="E34" s="202"/>
      <c r="F34" s="202"/>
      <c r="G34" s="203"/>
      <c r="H34" s="203"/>
      <c r="I34" s="203"/>
      <c r="J34" s="201"/>
      <c r="K34" s="201"/>
      <c r="L34" s="203"/>
      <c r="M34" s="203"/>
      <c r="N34" s="203"/>
      <c r="O34" s="204"/>
      <c r="P34" s="204"/>
      <c r="Q34" s="204"/>
      <c r="R34" s="204"/>
      <c r="S34" s="204"/>
      <c r="T34" s="204"/>
      <c r="U34" s="204"/>
      <c r="V34" s="204"/>
      <c r="W34" s="201">
        <f t="shared" si="0"/>
        <v>0</v>
      </c>
      <c r="X34" s="201">
        <f t="shared" si="0"/>
        <v>0</v>
      </c>
      <c r="Y34" s="215"/>
    </row>
    <row r="35" spans="1:25">
      <c r="A35" s="199" t="s">
        <v>320</v>
      </c>
      <c r="B35" s="200" t="s">
        <v>883</v>
      </c>
      <c r="C35" s="202"/>
      <c r="D35" s="202"/>
      <c r="E35" s="202"/>
      <c r="F35" s="202"/>
      <c r="G35" s="203"/>
      <c r="H35" s="203"/>
      <c r="I35" s="203"/>
      <c r="J35" s="201"/>
      <c r="K35" s="201"/>
      <c r="L35" s="203"/>
      <c r="M35" s="203"/>
      <c r="N35" s="203"/>
      <c r="O35" s="204"/>
      <c r="P35" s="204"/>
      <c r="Q35" s="204"/>
      <c r="R35" s="204"/>
      <c r="S35" s="204"/>
      <c r="T35" s="204"/>
      <c r="U35" s="204"/>
      <c r="V35" s="204"/>
      <c r="W35" s="201">
        <f t="shared" si="0"/>
        <v>0</v>
      </c>
      <c r="X35" s="201">
        <f t="shared" si="0"/>
        <v>0</v>
      </c>
      <c r="Y35" s="215"/>
    </row>
    <row r="36" spans="1:25" ht="24.5">
      <c r="A36" s="199" t="s">
        <v>884</v>
      </c>
      <c r="B36" s="200" t="s">
        <v>885</v>
      </c>
      <c r="C36" s="202"/>
      <c r="D36" s="202"/>
      <c r="E36" s="202"/>
      <c r="F36" s="202"/>
      <c r="G36" s="203"/>
      <c r="H36" s="203"/>
      <c r="I36" s="203"/>
      <c r="J36" s="201"/>
      <c r="K36" s="201"/>
      <c r="L36" s="203"/>
      <c r="M36" s="203"/>
      <c r="N36" s="203"/>
      <c r="O36" s="204"/>
      <c r="P36" s="204"/>
      <c r="Q36" s="204"/>
      <c r="R36" s="204"/>
      <c r="S36" s="204"/>
      <c r="T36" s="204"/>
      <c r="U36" s="204"/>
      <c r="V36" s="204"/>
      <c r="W36" s="201">
        <f t="shared" si="0"/>
        <v>0</v>
      </c>
      <c r="X36" s="201">
        <f t="shared" si="0"/>
        <v>0</v>
      </c>
      <c r="Y36" s="215"/>
    </row>
    <row r="37" spans="1:25">
      <c r="A37" s="205" t="s">
        <v>886</v>
      </c>
      <c r="B37" s="200" t="s">
        <v>887</v>
      </c>
      <c r="C37" s="202"/>
      <c r="D37" s="202"/>
      <c r="E37" s="202"/>
      <c r="F37" s="202"/>
      <c r="G37" s="203"/>
      <c r="H37" s="203"/>
      <c r="I37" s="203"/>
      <c r="J37" s="201"/>
      <c r="K37" s="201"/>
      <c r="L37" s="203"/>
      <c r="M37" s="203"/>
      <c r="N37" s="203"/>
      <c r="O37" s="204"/>
      <c r="P37" s="204"/>
      <c r="Q37" s="204"/>
      <c r="R37" s="204"/>
      <c r="S37" s="204"/>
      <c r="T37" s="204"/>
      <c r="U37" s="204"/>
      <c r="V37" s="204"/>
      <c r="W37" s="201">
        <f t="shared" si="0"/>
        <v>0</v>
      </c>
      <c r="X37" s="201">
        <f t="shared" si="0"/>
        <v>0</v>
      </c>
      <c r="Y37" s="215"/>
    </row>
    <row r="38" spans="1:25" ht="24.5">
      <c r="A38" s="205" t="s">
        <v>888</v>
      </c>
      <c r="B38" s="200" t="s">
        <v>889</v>
      </c>
      <c r="C38" s="202"/>
      <c r="D38" s="202"/>
      <c r="E38" s="202"/>
      <c r="F38" s="202"/>
      <c r="G38" s="203"/>
      <c r="H38" s="203"/>
      <c r="I38" s="203"/>
      <c r="J38" s="201"/>
      <c r="K38" s="201"/>
      <c r="L38" s="203"/>
      <c r="M38" s="203"/>
      <c r="N38" s="203"/>
      <c r="O38" s="204"/>
      <c r="P38" s="204"/>
      <c r="Q38" s="204"/>
      <c r="R38" s="204"/>
      <c r="S38" s="204"/>
      <c r="T38" s="204"/>
      <c r="U38" s="204"/>
      <c r="V38" s="204"/>
      <c r="W38" s="201">
        <f t="shared" si="0"/>
        <v>0</v>
      </c>
      <c r="X38" s="201">
        <f t="shared" si="0"/>
        <v>0</v>
      </c>
      <c r="Y38" s="215"/>
    </row>
    <row r="39" spans="1:25">
      <c r="A39" s="201" t="s">
        <v>890</v>
      </c>
      <c r="B39" s="200" t="s">
        <v>891</v>
      </c>
      <c r="C39" s="202"/>
      <c r="D39" s="202"/>
      <c r="E39" s="202"/>
      <c r="F39" s="202"/>
      <c r="G39" s="203"/>
      <c r="H39" s="203"/>
      <c r="I39" s="203"/>
      <c r="J39" s="201"/>
      <c r="K39" s="201"/>
      <c r="L39" s="203"/>
      <c r="M39" s="203"/>
      <c r="N39" s="203"/>
      <c r="O39" s="204"/>
      <c r="P39" s="204"/>
      <c r="Q39" s="204"/>
      <c r="R39" s="204"/>
      <c r="S39" s="204"/>
      <c r="T39" s="204"/>
      <c r="U39" s="204"/>
      <c r="V39" s="204"/>
      <c r="W39" s="201">
        <f t="shared" si="0"/>
        <v>0</v>
      </c>
      <c r="X39" s="201">
        <f t="shared" si="0"/>
        <v>0</v>
      </c>
      <c r="Y39" s="215"/>
    </row>
    <row r="40" spans="1:25">
      <c r="A40" s="199" t="s">
        <v>892</v>
      </c>
      <c r="B40" s="200" t="s">
        <v>893</v>
      </c>
      <c r="C40" s="202">
        <f>SUM(C8:C39)</f>
        <v>8</v>
      </c>
      <c r="D40" s="202">
        <f t="shared" ref="D40:X40" si="1">SUM(D8:D39)</f>
        <v>3</v>
      </c>
      <c r="E40" s="202">
        <f t="shared" si="1"/>
        <v>0</v>
      </c>
      <c r="F40" s="202">
        <f t="shared" si="1"/>
        <v>1</v>
      </c>
      <c r="G40" s="202">
        <f t="shared" si="1"/>
        <v>0</v>
      </c>
      <c r="H40" s="202">
        <f t="shared" si="1"/>
        <v>0</v>
      </c>
      <c r="I40" s="202">
        <f t="shared" si="1"/>
        <v>64</v>
      </c>
      <c r="J40" s="202">
        <f t="shared" si="1"/>
        <v>2</v>
      </c>
      <c r="K40" s="202">
        <f t="shared" si="1"/>
        <v>1</v>
      </c>
      <c r="L40" s="202">
        <f t="shared" si="1"/>
        <v>0</v>
      </c>
      <c r="M40" s="202">
        <f t="shared" si="1"/>
        <v>1</v>
      </c>
      <c r="N40" s="202">
        <f t="shared" si="1"/>
        <v>0</v>
      </c>
      <c r="O40" s="202">
        <f t="shared" si="1"/>
        <v>0</v>
      </c>
      <c r="P40" s="202">
        <f t="shared" si="1"/>
        <v>0</v>
      </c>
      <c r="Q40" s="202">
        <f t="shared" si="1"/>
        <v>0</v>
      </c>
      <c r="R40" s="202">
        <f t="shared" si="1"/>
        <v>0</v>
      </c>
      <c r="S40" s="202">
        <f t="shared" si="1"/>
        <v>0</v>
      </c>
      <c r="T40" s="202">
        <f t="shared" si="1"/>
        <v>0</v>
      </c>
      <c r="U40" s="202">
        <f t="shared" si="1"/>
        <v>0</v>
      </c>
      <c r="V40" s="202">
        <f t="shared" si="1"/>
        <v>0</v>
      </c>
      <c r="W40" s="202">
        <f t="shared" si="1"/>
        <v>66</v>
      </c>
      <c r="X40" s="202">
        <f t="shared" si="1"/>
        <v>2</v>
      </c>
      <c r="Y40" s="202"/>
    </row>
    <row r="41" spans="1:2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</row>
    <row r="42" spans="1:25">
      <c r="A42" s="372" t="s">
        <v>894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206"/>
      <c r="W42" s="206"/>
      <c r="X42" s="206"/>
      <c r="Y42" s="206"/>
    </row>
    <row r="43" spans="1:25">
      <c r="A43" s="372" t="s">
        <v>895</v>
      </c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206"/>
      <c r="W43" s="206"/>
      <c r="X43" s="206"/>
      <c r="Y43" s="206"/>
    </row>
    <row r="44" spans="1:25">
      <c r="A44" s="206" t="s">
        <v>896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</row>
    <row r="45" spans="1:25">
      <c r="A45" s="206" t="s">
        <v>897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</row>
    <row r="46" spans="1:25">
      <c r="A46" s="206" t="s">
        <v>898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</row>
  </sheetData>
  <mergeCells count="26">
    <mergeCell ref="A1:U1"/>
    <mergeCell ref="A3:B6"/>
    <mergeCell ref="C3:F3"/>
    <mergeCell ref="G3:Y3"/>
    <mergeCell ref="C4:D4"/>
    <mergeCell ref="E4:F4"/>
    <mergeCell ref="G4:V4"/>
    <mergeCell ref="W4:W6"/>
    <mergeCell ref="X4:X6"/>
    <mergeCell ref="Y4:Y6"/>
    <mergeCell ref="V5:V6"/>
    <mergeCell ref="A7:B7"/>
    <mergeCell ref="A42:U42"/>
    <mergeCell ref="A43:U43"/>
    <mergeCell ref="P5:P6"/>
    <mergeCell ref="Q5:Q6"/>
    <mergeCell ref="R5:R6"/>
    <mergeCell ref="S5:S6"/>
    <mergeCell ref="T5:T6"/>
    <mergeCell ref="U5:U6"/>
    <mergeCell ref="C5:C6"/>
    <mergeCell ref="D5:D6"/>
    <mergeCell ref="E5:E6"/>
    <mergeCell ref="F5:F6"/>
    <mergeCell ref="G5:N5"/>
    <mergeCell ref="O5:O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2"/>
  <sheetViews>
    <sheetView workbookViewId="0">
      <selection activeCell="D13" sqref="D12:D13"/>
    </sheetView>
  </sheetViews>
  <sheetFormatPr defaultRowHeight="14.5"/>
  <cols>
    <col min="1" max="1" width="26.7265625" customWidth="1"/>
    <col min="2" max="2" width="25.26953125" customWidth="1"/>
    <col min="3" max="3" width="24.453125" bestFit="1" customWidth="1"/>
  </cols>
  <sheetData>
    <row r="1" spans="1:3">
      <c r="A1" t="s">
        <v>919</v>
      </c>
    </row>
    <row r="3" spans="1:3" ht="29">
      <c r="A3" s="55" t="s">
        <v>236</v>
      </c>
      <c r="B3" s="56" t="s">
        <v>248</v>
      </c>
      <c r="C3" s="56" t="s">
        <v>249</v>
      </c>
    </row>
    <row r="4" spans="1:3">
      <c r="A4" s="57" t="s">
        <v>237</v>
      </c>
      <c r="B4" s="114">
        <v>9</v>
      </c>
      <c r="C4" s="114">
        <v>8</v>
      </c>
    </row>
    <row r="5" spans="1:3">
      <c r="A5" s="57" t="s">
        <v>238</v>
      </c>
      <c r="B5" s="114">
        <v>0</v>
      </c>
      <c r="C5" s="114">
        <v>0</v>
      </c>
    </row>
    <row r="6" spans="1:3">
      <c r="A6" s="57" t="s">
        <v>150</v>
      </c>
      <c r="B6" s="114">
        <v>0</v>
      </c>
      <c r="C6" s="114">
        <v>0</v>
      </c>
    </row>
    <row r="7" spans="1:3">
      <c r="A7" s="57" t="s">
        <v>251</v>
      </c>
      <c r="B7" s="114">
        <v>4</v>
      </c>
      <c r="C7" s="114">
        <v>4</v>
      </c>
    </row>
    <row r="8" spans="1:3">
      <c r="A8" s="57" t="s">
        <v>729</v>
      </c>
      <c r="B8" s="245">
        <v>0</v>
      </c>
      <c r="C8" s="245">
        <v>0</v>
      </c>
    </row>
    <row r="9" spans="1:3">
      <c r="A9" s="57" t="s">
        <v>730</v>
      </c>
      <c r="B9" s="245">
        <v>0</v>
      </c>
      <c r="C9" s="245">
        <v>0</v>
      </c>
    </row>
    <row r="10" spans="1:3">
      <c r="A10" s="57" t="s">
        <v>731</v>
      </c>
      <c r="B10" s="114">
        <v>0</v>
      </c>
      <c r="C10" s="114">
        <v>0</v>
      </c>
    </row>
    <row r="11" spans="1:3">
      <c r="A11" s="58" t="s">
        <v>134</v>
      </c>
      <c r="B11" s="57">
        <f>SUM(B4:B10)</f>
        <v>13</v>
      </c>
      <c r="C11" s="57">
        <f>SUM(C4:C10)</f>
        <v>12</v>
      </c>
    </row>
    <row r="12" spans="1:3">
      <c r="A12" t="s">
        <v>250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7"/>
  <sheetViews>
    <sheetView topLeftCell="A25" workbookViewId="0">
      <selection activeCell="A5" sqref="A5:E27"/>
    </sheetView>
  </sheetViews>
  <sheetFormatPr defaultColWidth="9.1796875" defaultRowHeight="13"/>
  <cols>
    <col min="1" max="1" width="14.7265625" style="42" customWidth="1"/>
    <col min="2" max="2" width="11.7265625" style="39" bestFit="1" customWidth="1"/>
    <col min="3" max="3" width="14.26953125" style="40" bestFit="1" customWidth="1"/>
    <col min="4" max="4" width="11.1796875" style="41" bestFit="1" customWidth="1"/>
    <col min="5" max="5" width="11.26953125" style="41" bestFit="1" customWidth="1"/>
    <col min="6" max="6" width="9.1796875" style="39" customWidth="1"/>
    <col min="7" max="16384" width="9.1796875" style="39"/>
  </cols>
  <sheetData>
    <row r="1" spans="1:5">
      <c r="A1" s="38" t="s">
        <v>806</v>
      </c>
    </row>
    <row r="2" spans="1:5">
      <c r="B2" s="42"/>
    </row>
    <row r="3" spans="1:5" ht="15" customHeight="1">
      <c r="A3" s="373" t="s">
        <v>7</v>
      </c>
      <c r="B3" s="373"/>
      <c r="C3" s="373"/>
      <c r="D3" s="373"/>
      <c r="E3" s="373"/>
    </row>
    <row r="4" spans="1:5" s="43" customFormat="1" ht="26">
      <c r="A4" s="90" t="s">
        <v>6</v>
      </c>
      <c r="B4" s="91" t="s">
        <v>2</v>
      </c>
      <c r="C4" s="91" t="s">
        <v>3</v>
      </c>
      <c r="D4" s="92" t="s">
        <v>4</v>
      </c>
      <c r="E4" s="92" t="s">
        <v>5</v>
      </c>
    </row>
    <row r="5" spans="1:5" ht="52">
      <c r="A5" s="50" t="s">
        <v>932</v>
      </c>
      <c r="B5" s="51" t="s">
        <v>933</v>
      </c>
      <c r="C5" s="52" t="s">
        <v>934</v>
      </c>
      <c r="D5" s="248" t="s">
        <v>935</v>
      </c>
      <c r="E5" s="249"/>
    </row>
    <row r="6" spans="1:5" ht="52">
      <c r="A6" s="50" t="s">
        <v>932</v>
      </c>
      <c r="B6" s="250" t="s">
        <v>936</v>
      </c>
      <c r="C6" s="251" t="s">
        <v>937</v>
      </c>
      <c r="D6" s="252"/>
      <c r="E6" s="253" t="s">
        <v>938</v>
      </c>
    </row>
    <row r="7" spans="1:5" ht="78">
      <c r="A7" s="50" t="s">
        <v>932</v>
      </c>
      <c r="B7" s="250" t="s">
        <v>939</v>
      </c>
      <c r="C7" s="251" t="s">
        <v>940</v>
      </c>
      <c r="D7" s="253"/>
      <c r="E7" s="253" t="s">
        <v>941</v>
      </c>
    </row>
    <row r="8" spans="1:5" ht="65">
      <c r="A8" s="50" t="s">
        <v>932</v>
      </c>
      <c r="B8" s="250" t="s">
        <v>942</v>
      </c>
      <c r="C8" s="251" t="s">
        <v>940</v>
      </c>
      <c r="D8" s="253" t="s">
        <v>943</v>
      </c>
      <c r="E8" s="253"/>
    </row>
    <row r="9" spans="1:5" ht="52">
      <c r="A9" s="50" t="s">
        <v>932</v>
      </c>
      <c r="B9" s="250" t="s">
        <v>944</v>
      </c>
      <c r="C9" s="251" t="s">
        <v>945</v>
      </c>
      <c r="D9" s="253"/>
      <c r="E9" s="253" t="s">
        <v>946</v>
      </c>
    </row>
    <row r="10" spans="1:5" ht="52">
      <c r="A10" s="50" t="s">
        <v>932</v>
      </c>
      <c r="B10" s="250" t="s">
        <v>944</v>
      </c>
      <c r="C10" s="251" t="s">
        <v>947</v>
      </c>
      <c r="D10" s="253" t="s">
        <v>948</v>
      </c>
      <c r="E10" s="253"/>
    </row>
    <row r="11" spans="1:5" ht="65">
      <c r="A11" s="50" t="s">
        <v>932</v>
      </c>
      <c r="B11" s="250" t="s">
        <v>949</v>
      </c>
      <c r="C11" s="251" t="s">
        <v>950</v>
      </c>
      <c r="D11" s="252"/>
      <c r="E11" s="253" t="s">
        <v>951</v>
      </c>
    </row>
    <row r="12" spans="1:5" ht="52">
      <c r="A12" s="50" t="s">
        <v>932</v>
      </c>
      <c r="B12" s="250" t="s">
        <v>952</v>
      </c>
      <c r="C12" s="251" t="s">
        <v>950</v>
      </c>
      <c r="D12" s="253" t="s">
        <v>953</v>
      </c>
      <c r="E12" s="253"/>
    </row>
    <row r="13" spans="1:5" ht="52">
      <c r="A13" s="50" t="s">
        <v>932</v>
      </c>
      <c r="B13" s="51" t="s">
        <v>933</v>
      </c>
      <c r="C13" s="52" t="s">
        <v>934</v>
      </c>
      <c r="D13" s="253"/>
      <c r="E13" s="253" t="s">
        <v>951</v>
      </c>
    </row>
    <row r="14" spans="1:5" ht="78">
      <c r="A14" s="50" t="s">
        <v>932</v>
      </c>
      <c r="B14" s="250" t="s">
        <v>939</v>
      </c>
      <c r="C14" s="52" t="s">
        <v>934</v>
      </c>
      <c r="D14" s="253" t="s">
        <v>953</v>
      </c>
      <c r="E14" s="253"/>
    </row>
    <row r="15" spans="1:5" ht="65">
      <c r="A15" s="50" t="s">
        <v>932</v>
      </c>
      <c r="B15" s="250" t="s">
        <v>954</v>
      </c>
      <c r="C15" s="251" t="s">
        <v>955</v>
      </c>
      <c r="D15" s="253"/>
      <c r="E15" s="253" t="s">
        <v>956</v>
      </c>
    </row>
    <row r="16" spans="1:5" ht="52">
      <c r="A16" s="50" t="s">
        <v>932</v>
      </c>
      <c r="B16" s="250" t="s">
        <v>936</v>
      </c>
      <c r="C16" s="251" t="s">
        <v>955</v>
      </c>
      <c r="D16" s="253" t="s">
        <v>957</v>
      </c>
      <c r="E16" s="253"/>
    </row>
    <row r="17" spans="1:5" ht="65">
      <c r="A17" s="50" t="s">
        <v>932</v>
      </c>
      <c r="B17" s="250" t="s">
        <v>958</v>
      </c>
      <c r="C17" s="251" t="s">
        <v>959</v>
      </c>
      <c r="D17" s="253"/>
      <c r="E17" s="254" t="s">
        <v>960</v>
      </c>
    </row>
    <row r="18" spans="1:5" ht="78">
      <c r="A18" s="50" t="s">
        <v>932</v>
      </c>
      <c r="B18" s="250" t="s">
        <v>961</v>
      </c>
      <c r="C18" s="251" t="s">
        <v>962</v>
      </c>
      <c r="D18" s="253" t="s">
        <v>957</v>
      </c>
      <c r="E18" s="253"/>
    </row>
    <row r="19" spans="1:5" ht="65">
      <c r="A19" s="50" t="s">
        <v>932</v>
      </c>
      <c r="B19" s="250" t="s">
        <v>963</v>
      </c>
      <c r="C19" s="251" t="s">
        <v>964</v>
      </c>
      <c r="D19" s="253"/>
      <c r="E19" s="253" t="s">
        <v>956</v>
      </c>
    </row>
    <row r="20" spans="1:5" ht="65">
      <c r="A20" s="50" t="s">
        <v>932</v>
      </c>
      <c r="B20" s="250" t="s">
        <v>965</v>
      </c>
      <c r="C20" s="251" t="s">
        <v>964</v>
      </c>
      <c r="D20" s="253" t="s">
        <v>957</v>
      </c>
      <c r="E20" s="253"/>
    </row>
    <row r="21" spans="1:5" ht="65">
      <c r="A21" s="50" t="s">
        <v>966</v>
      </c>
      <c r="B21" s="51" t="s">
        <v>967</v>
      </c>
      <c r="C21" s="52" t="s">
        <v>968</v>
      </c>
      <c r="D21" s="255"/>
      <c r="E21" s="249" t="s">
        <v>969</v>
      </c>
    </row>
    <row r="22" spans="1:5" ht="52">
      <c r="A22" s="50" t="s">
        <v>966</v>
      </c>
      <c r="B22" s="51" t="s">
        <v>970</v>
      </c>
      <c r="C22" s="52" t="s">
        <v>968</v>
      </c>
      <c r="D22" s="255" t="s">
        <v>971</v>
      </c>
      <c r="E22" s="249"/>
    </row>
    <row r="23" spans="1:5" ht="65">
      <c r="A23" s="50" t="s">
        <v>932</v>
      </c>
      <c r="B23" s="250" t="s">
        <v>972</v>
      </c>
      <c r="C23" s="251" t="s">
        <v>973</v>
      </c>
      <c r="D23" s="253" t="s">
        <v>974</v>
      </c>
      <c r="E23" s="253"/>
    </row>
    <row r="24" spans="1:5" ht="65">
      <c r="A24" s="50" t="s">
        <v>932</v>
      </c>
      <c r="B24" s="250" t="s">
        <v>975</v>
      </c>
      <c r="C24" s="251" t="s">
        <v>976</v>
      </c>
      <c r="D24" s="253"/>
      <c r="E24" s="253" t="s">
        <v>977</v>
      </c>
    </row>
    <row r="25" spans="1:5" ht="65">
      <c r="A25" s="50" t="s">
        <v>932</v>
      </c>
      <c r="B25" s="250" t="s">
        <v>978</v>
      </c>
      <c r="C25" s="251" t="s">
        <v>976</v>
      </c>
      <c r="D25" s="253" t="s">
        <v>979</v>
      </c>
      <c r="E25" s="253"/>
    </row>
    <row r="26" spans="1:5" ht="65">
      <c r="A26" s="50" t="s">
        <v>932</v>
      </c>
      <c r="B26" s="250" t="s">
        <v>980</v>
      </c>
      <c r="C26" s="256" t="s">
        <v>981</v>
      </c>
      <c r="D26" s="253"/>
      <c r="E26" s="253" t="s">
        <v>982</v>
      </c>
    </row>
    <row r="27" spans="1:5" ht="65">
      <c r="A27" s="50" t="s">
        <v>932</v>
      </c>
      <c r="B27" s="250" t="s">
        <v>983</v>
      </c>
      <c r="C27" s="256" t="s">
        <v>981</v>
      </c>
      <c r="D27" s="253" t="s">
        <v>984</v>
      </c>
      <c r="E27" s="253"/>
    </row>
  </sheetData>
  <mergeCells count="1">
    <mergeCell ref="A3:E3"/>
  </mergeCells>
  <pageMargins left="0.70866141732283516" right="0.70866141732283516" top="0.74803149606299213" bottom="0.74803149606299213" header="0.31496062992126012" footer="0.31496062992126012"/>
  <pageSetup paperSize="0" fitToWidth="0" fitToHeight="0" orientation="portrait" horizontalDpi="0" verticalDpi="0" copies="0"/>
  <headerFooter>
    <oddHeader>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opLeftCell="A13" workbookViewId="0">
      <selection activeCell="B13" sqref="B13:K16"/>
    </sheetView>
  </sheetViews>
  <sheetFormatPr defaultColWidth="9.1796875" defaultRowHeight="14.5"/>
  <cols>
    <col min="1" max="1" width="34.81640625" style="27" customWidth="1"/>
    <col min="2" max="2" width="6.1796875" style="27" bestFit="1" customWidth="1"/>
    <col min="3" max="3" width="6.7265625" style="27" bestFit="1" customWidth="1"/>
    <col min="4" max="4" width="6.81640625" style="34" bestFit="1" customWidth="1"/>
    <col min="5" max="5" width="5.81640625" style="27" bestFit="1" customWidth="1"/>
    <col min="6" max="6" width="9.1796875" style="34"/>
    <col min="7" max="7" width="6.81640625" style="34" bestFit="1" customWidth="1"/>
    <col min="8" max="8" width="6.7265625" style="34" bestFit="1" customWidth="1"/>
    <col min="9" max="9" width="6.81640625" style="27" bestFit="1" customWidth="1"/>
    <col min="10" max="10" width="5.81640625" style="27" bestFit="1" customWidth="1"/>
    <col min="11" max="11" width="5.453125" style="27" bestFit="1" customWidth="1"/>
    <col min="12" max="16384" width="9.1796875" style="27"/>
  </cols>
  <sheetData>
    <row r="1" spans="1:13">
      <c r="A1" s="32" t="s">
        <v>912</v>
      </c>
    </row>
    <row r="2" spans="1:13">
      <c r="A2" s="32"/>
    </row>
    <row r="3" spans="1:13" ht="26">
      <c r="A3" s="93" t="s">
        <v>113</v>
      </c>
      <c r="B3" s="269" t="s">
        <v>97</v>
      </c>
      <c r="C3" s="269"/>
      <c r="D3" s="269"/>
      <c r="E3" s="270" t="s">
        <v>98</v>
      </c>
      <c r="F3" s="271"/>
      <c r="G3" s="80" t="s">
        <v>99</v>
      </c>
      <c r="H3" s="269" t="s">
        <v>100</v>
      </c>
      <c r="I3" s="269"/>
      <c r="J3" s="269" t="s">
        <v>101</v>
      </c>
      <c r="K3" s="269"/>
    </row>
    <row r="4" spans="1:13" ht="39">
      <c r="A4" s="95" t="s">
        <v>230</v>
      </c>
      <c r="B4" s="263">
        <v>416</v>
      </c>
      <c r="C4" s="263"/>
      <c r="D4" s="263"/>
      <c r="E4" s="264">
        <v>216</v>
      </c>
      <c r="F4" s="265"/>
      <c r="G4" s="211">
        <v>11</v>
      </c>
      <c r="H4" s="263">
        <v>99</v>
      </c>
      <c r="I4" s="263"/>
      <c r="J4" s="263">
        <v>530</v>
      </c>
      <c r="K4" s="263"/>
      <c r="L4" s="29"/>
    </row>
    <row r="5" spans="1:13" ht="39">
      <c r="A5" s="93" t="s">
        <v>231</v>
      </c>
      <c r="B5" s="263">
        <v>3188</v>
      </c>
      <c r="C5" s="263"/>
      <c r="D5" s="263"/>
      <c r="E5" s="264">
        <v>41106</v>
      </c>
      <c r="F5" s="265"/>
      <c r="G5" s="211">
        <v>73</v>
      </c>
      <c r="H5" s="263">
        <v>102</v>
      </c>
      <c r="I5" s="263"/>
      <c r="J5" s="263">
        <v>5615039</v>
      </c>
      <c r="K5" s="263"/>
    </row>
    <row r="6" spans="1:13" ht="26">
      <c r="A6" s="93" t="s">
        <v>232</v>
      </c>
      <c r="B6" s="263">
        <v>368</v>
      </c>
      <c r="C6" s="263"/>
      <c r="D6" s="263"/>
      <c r="E6" s="264">
        <v>38</v>
      </c>
      <c r="F6" s="265"/>
      <c r="G6" s="211">
        <v>4</v>
      </c>
      <c r="H6" s="263">
        <v>41</v>
      </c>
      <c r="I6" s="263"/>
      <c r="J6" s="263">
        <v>445</v>
      </c>
      <c r="K6" s="263"/>
      <c r="L6" s="29"/>
    </row>
    <row r="7" spans="1:13" ht="26">
      <c r="A7" s="93" t="s">
        <v>114</v>
      </c>
      <c r="B7" s="263">
        <v>2438</v>
      </c>
      <c r="C7" s="263"/>
      <c r="D7" s="263"/>
      <c r="E7" s="264">
        <v>9118</v>
      </c>
      <c r="F7" s="265"/>
      <c r="G7" s="211">
        <v>18</v>
      </c>
      <c r="H7" s="263">
        <v>43</v>
      </c>
      <c r="I7" s="263"/>
      <c r="J7" s="263">
        <v>4376461</v>
      </c>
      <c r="K7" s="263"/>
    </row>
    <row r="8" spans="1:13" ht="15" customHeight="1">
      <c r="A8" s="262" t="s">
        <v>115</v>
      </c>
      <c r="B8" s="266" t="s">
        <v>116</v>
      </c>
      <c r="C8" s="267"/>
      <c r="D8" s="267"/>
      <c r="E8" s="267"/>
      <c r="F8" s="268"/>
      <c r="G8" s="266" t="s">
        <v>117</v>
      </c>
      <c r="H8" s="267"/>
      <c r="I8" s="267"/>
      <c r="J8" s="267"/>
      <c r="K8" s="268"/>
    </row>
    <row r="9" spans="1:13" s="33" customFormat="1" ht="25.5" customHeight="1">
      <c r="A9" s="262"/>
      <c r="B9" s="94" t="s">
        <v>97</v>
      </c>
      <c r="C9" s="94" t="s">
        <v>98</v>
      </c>
      <c r="D9" s="94" t="s">
        <v>99</v>
      </c>
      <c r="E9" s="94" t="s">
        <v>100</v>
      </c>
      <c r="F9" s="94" t="s">
        <v>101</v>
      </c>
      <c r="G9" s="94" t="s">
        <v>97</v>
      </c>
      <c r="H9" s="94" t="s">
        <v>98</v>
      </c>
      <c r="I9" s="94" t="s">
        <v>99</v>
      </c>
      <c r="J9" s="94" t="s">
        <v>100</v>
      </c>
      <c r="K9" s="94" t="s">
        <v>101</v>
      </c>
    </row>
    <row r="10" spans="1:13" ht="26">
      <c r="A10" s="93" t="s">
        <v>118</v>
      </c>
      <c r="B10" s="211">
        <v>0</v>
      </c>
      <c r="C10" s="211">
        <v>0</v>
      </c>
      <c r="D10" s="211">
        <v>0</v>
      </c>
      <c r="E10" s="211">
        <v>0</v>
      </c>
      <c r="F10" s="211">
        <v>0</v>
      </c>
      <c r="G10" s="211">
        <v>0</v>
      </c>
      <c r="H10" s="211">
        <v>0</v>
      </c>
      <c r="I10" s="211">
        <v>0</v>
      </c>
      <c r="J10" s="211">
        <v>0</v>
      </c>
      <c r="K10" s="211">
        <v>0</v>
      </c>
      <c r="L10" s="29"/>
      <c r="M10" s="35"/>
    </row>
    <row r="11" spans="1:13" ht="27.75" customHeight="1">
      <c r="A11" s="262" t="s">
        <v>119</v>
      </c>
      <c r="B11" s="266" t="s">
        <v>120</v>
      </c>
      <c r="C11" s="267"/>
      <c r="D11" s="267"/>
      <c r="E11" s="267"/>
      <c r="F11" s="268"/>
      <c r="G11" s="266" t="s">
        <v>121</v>
      </c>
      <c r="H11" s="267"/>
      <c r="I11" s="267"/>
      <c r="J11" s="267"/>
      <c r="K11" s="268"/>
    </row>
    <row r="12" spans="1:13" ht="25.5" customHeight="1">
      <c r="A12" s="262"/>
      <c r="B12" s="94" t="s">
        <v>97</v>
      </c>
      <c r="C12" s="94" t="s">
        <v>98</v>
      </c>
      <c r="D12" s="94" t="s">
        <v>99</v>
      </c>
      <c r="E12" s="94" t="s">
        <v>100</v>
      </c>
      <c r="F12" s="94" t="s">
        <v>101</v>
      </c>
      <c r="G12" s="94" t="s">
        <v>97</v>
      </c>
      <c r="H12" s="94" t="s">
        <v>98</v>
      </c>
      <c r="I12" s="94" t="s">
        <v>99</v>
      </c>
      <c r="J12" s="94" t="s">
        <v>100</v>
      </c>
      <c r="K12" s="94" t="s">
        <v>101</v>
      </c>
    </row>
    <row r="13" spans="1:13" ht="26">
      <c r="A13" s="93" t="s">
        <v>122</v>
      </c>
      <c r="B13" s="211">
        <v>0</v>
      </c>
      <c r="C13" s="211">
        <v>0</v>
      </c>
      <c r="D13" s="211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</row>
    <row r="14" spans="1:13" ht="26">
      <c r="A14" s="93" t="s">
        <v>123</v>
      </c>
      <c r="B14" s="211">
        <v>0</v>
      </c>
      <c r="C14" s="211">
        <v>0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</row>
    <row r="15" spans="1:13">
      <c r="A15" s="93" t="s">
        <v>124</v>
      </c>
      <c r="B15" s="211">
        <v>0</v>
      </c>
      <c r="C15" s="211">
        <v>0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</row>
    <row r="16" spans="1:13">
      <c r="A16" s="93" t="s">
        <v>125</v>
      </c>
      <c r="B16" s="211">
        <v>0</v>
      </c>
      <c r="C16" s="211">
        <v>0</v>
      </c>
      <c r="D16" s="211">
        <v>0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</row>
  </sheetData>
  <mergeCells count="26">
    <mergeCell ref="B11:F11"/>
    <mergeCell ref="H3:I3"/>
    <mergeCell ref="J3:K3"/>
    <mergeCell ref="B4:D4"/>
    <mergeCell ref="H4:I4"/>
    <mergeCell ref="J4:K4"/>
    <mergeCell ref="E3:F3"/>
    <mergeCell ref="E4:F4"/>
    <mergeCell ref="B3:D3"/>
    <mergeCell ref="B5:D5"/>
    <mergeCell ref="A11:A12"/>
    <mergeCell ref="B7:D7"/>
    <mergeCell ref="H5:I5"/>
    <mergeCell ref="J5:K5"/>
    <mergeCell ref="B6:D6"/>
    <mergeCell ref="H6:I6"/>
    <mergeCell ref="J6:K6"/>
    <mergeCell ref="E5:F5"/>
    <mergeCell ref="E6:F6"/>
    <mergeCell ref="H7:I7"/>
    <mergeCell ref="J7:K7"/>
    <mergeCell ref="A8:A9"/>
    <mergeCell ref="G11:K11"/>
    <mergeCell ref="G8:K8"/>
    <mergeCell ref="E7:F7"/>
    <mergeCell ref="B8:F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9"/>
  <sheetViews>
    <sheetView workbookViewId="0">
      <selection activeCell="A22" sqref="A22:E22"/>
    </sheetView>
  </sheetViews>
  <sheetFormatPr defaultRowHeight="14.5"/>
  <cols>
    <col min="1" max="1" width="30.54296875" customWidth="1"/>
    <col min="2" max="2" width="17.26953125" customWidth="1"/>
    <col min="3" max="3" width="16.7265625" customWidth="1"/>
    <col min="4" max="4" width="9.26953125" customWidth="1"/>
    <col min="5" max="5" width="8.26953125" customWidth="1"/>
    <col min="6" max="6" width="7.54296875" customWidth="1"/>
    <col min="7" max="7" width="8.54296875" customWidth="1"/>
    <col min="9" max="9" width="7.1796875" customWidth="1"/>
    <col min="12" max="12" width="8" customWidth="1"/>
  </cols>
  <sheetData>
    <row r="1" spans="1:12" ht="20.25" customHeight="1">
      <c r="A1" t="s">
        <v>805</v>
      </c>
    </row>
    <row r="2" spans="1:12" ht="21.75" customHeight="1">
      <c r="A2" s="383" t="s">
        <v>785</v>
      </c>
      <c r="B2" s="384" t="s">
        <v>767</v>
      </c>
      <c r="C2" s="382" t="s">
        <v>790</v>
      </c>
      <c r="D2" s="382"/>
      <c r="E2" s="382"/>
      <c r="F2" s="382"/>
      <c r="G2" s="382"/>
      <c r="H2" s="382"/>
      <c r="I2" s="385"/>
      <c r="J2" s="386"/>
      <c r="K2" s="386"/>
      <c r="L2" s="386"/>
    </row>
    <row r="3" spans="1:12" ht="34.5" customHeight="1">
      <c r="A3" s="383"/>
      <c r="B3" s="384"/>
      <c r="C3" s="388" t="s">
        <v>791</v>
      </c>
      <c r="D3" s="388"/>
      <c r="E3" s="388"/>
      <c r="F3" s="387" t="s">
        <v>788</v>
      </c>
      <c r="G3" s="387"/>
      <c r="H3" s="387"/>
      <c r="I3" s="381"/>
      <c r="J3" s="381"/>
      <c r="K3" s="389"/>
      <c r="L3" s="389"/>
    </row>
    <row r="4" spans="1:12" ht="15" customHeight="1">
      <c r="A4" s="383"/>
      <c r="B4" s="384"/>
      <c r="C4" s="117" t="s">
        <v>768</v>
      </c>
      <c r="D4" s="117" t="s">
        <v>769</v>
      </c>
      <c r="E4" s="117" t="s">
        <v>770</v>
      </c>
      <c r="F4" s="117" t="s">
        <v>768</v>
      </c>
      <c r="G4" s="117" t="s">
        <v>769</v>
      </c>
      <c r="H4" s="117" t="s">
        <v>770</v>
      </c>
      <c r="I4" s="381"/>
      <c r="J4" s="381"/>
      <c r="K4" s="389"/>
      <c r="L4" s="389"/>
    </row>
    <row r="5" spans="1:12" ht="30.75" customHeight="1">
      <c r="A5" s="127" t="s">
        <v>802</v>
      </c>
      <c r="B5" s="257">
        <v>12</v>
      </c>
      <c r="C5" s="257">
        <v>9</v>
      </c>
      <c r="D5" s="258" t="s">
        <v>985</v>
      </c>
      <c r="E5" s="257">
        <v>15</v>
      </c>
      <c r="F5" s="259">
        <v>9</v>
      </c>
      <c r="G5" s="259">
        <v>6</v>
      </c>
      <c r="H5" s="259">
        <v>15</v>
      </c>
      <c r="I5" s="375"/>
      <c r="J5" s="375"/>
      <c r="K5" s="374"/>
      <c r="L5" s="374"/>
    </row>
    <row r="6" spans="1:12" ht="19.5" customHeight="1">
      <c r="A6" s="127" t="s">
        <v>799</v>
      </c>
      <c r="B6" s="257">
        <v>2</v>
      </c>
      <c r="C6" s="257">
        <v>0</v>
      </c>
      <c r="D6" s="259">
        <v>2</v>
      </c>
      <c r="E6" s="257">
        <v>2</v>
      </c>
      <c r="F6" s="259">
        <v>0</v>
      </c>
      <c r="G6" s="259">
        <v>2</v>
      </c>
      <c r="H6" s="259">
        <v>2</v>
      </c>
      <c r="I6" s="125"/>
      <c r="J6" s="125"/>
      <c r="K6" s="126"/>
      <c r="L6" s="126"/>
    </row>
    <row r="7" spans="1:12" ht="22.5" customHeight="1">
      <c r="A7" s="127" t="s">
        <v>797</v>
      </c>
      <c r="B7" s="257">
        <v>12</v>
      </c>
      <c r="C7" s="257">
        <v>5</v>
      </c>
      <c r="D7" s="258">
        <v>10</v>
      </c>
      <c r="E7" s="257">
        <v>15</v>
      </c>
      <c r="F7" s="259">
        <v>5</v>
      </c>
      <c r="G7" s="259">
        <v>8</v>
      </c>
      <c r="H7" s="259">
        <v>13</v>
      </c>
      <c r="I7" s="375"/>
      <c r="J7" s="375"/>
      <c r="K7" s="374"/>
      <c r="L7" s="374"/>
    </row>
    <row r="8" spans="1:12" ht="19.5" customHeight="1">
      <c r="A8" s="127" t="s">
        <v>795</v>
      </c>
      <c r="B8" s="257">
        <v>24</v>
      </c>
      <c r="C8" s="257">
        <v>4</v>
      </c>
      <c r="D8" s="259">
        <v>22</v>
      </c>
      <c r="E8" s="257">
        <v>26</v>
      </c>
      <c r="F8" s="259">
        <v>3</v>
      </c>
      <c r="G8" s="259">
        <v>17</v>
      </c>
      <c r="H8" s="259">
        <v>20</v>
      </c>
      <c r="I8" s="375"/>
      <c r="J8" s="375"/>
      <c r="K8" s="374"/>
      <c r="L8" s="374"/>
    </row>
    <row r="9" spans="1:12" ht="29">
      <c r="A9" s="127" t="s">
        <v>801</v>
      </c>
      <c r="B9" s="257">
        <v>2</v>
      </c>
      <c r="C9" s="257">
        <v>0</v>
      </c>
      <c r="D9" s="259">
        <v>2</v>
      </c>
      <c r="E9" s="257">
        <v>2</v>
      </c>
      <c r="F9" s="259">
        <v>0</v>
      </c>
      <c r="G9" s="259">
        <v>2</v>
      </c>
      <c r="H9" s="259">
        <v>2</v>
      </c>
      <c r="I9" s="125"/>
      <c r="J9" s="125"/>
      <c r="K9" s="126"/>
      <c r="L9" s="126"/>
    </row>
    <row r="10" spans="1:12" ht="20.25" customHeight="1">
      <c r="A10" s="127" t="s">
        <v>796</v>
      </c>
      <c r="B10" s="257">
        <v>0</v>
      </c>
      <c r="C10" s="257">
        <v>0</v>
      </c>
      <c r="D10" s="259">
        <v>0</v>
      </c>
      <c r="E10" s="257">
        <v>0</v>
      </c>
      <c r="F10" s="259">
        <v>0</v>
      </c>
      <c r="G10" s="259">
        <v>0</v>
      </c>
      <c r="H10" s="259">
        <v>0</v>
      </c>
      <c r="I10" s="375"/>
      <c r="J10" s="375"/>
      <c r="K10" s="374"/>
      <c r="L10" s="374"/>
    </row>
    <row r="11" spans="1:12" ht="19.5" customHeight="1">
      <c r="A11" s="127" t="s">
        <v>800</v>
      </c>
      <c r="B11" s="257">
        <v>5</v>
      </c>
      <c r="C11" s="257">
        <v>21</v>
      </c>
      <c r="D11" s="259">
        <v>11</v>
      </c>
      <c r="E11" s="257">
        <v>32</v>
      </c>
      <c r="F11" s="259">
        <v>21</v>
      </c>
      <c r="G11" s="259">
        <v>6</v>
      </c>
      <c r="H11" s="259">
        <v>27</v>
      </c>
      <c r="I11" s="375"/>
      <c r="J11" s="375"/>
      <c r="K11" s="374"/>
      <c r="L11" s="374"/>
    </row>
    <row r="12" spans="1:12" ht="46.5" customHeight="1">
      <c r="A12" s="131" t="s">
        <v>803</v>
      </c>
      <c r="B12" s="257">
        <v>76</v>
      </c>
      <c r="C12" s="257">
        <v>113</v>
      </c>
      <c r="D12" s="258" t="s">
        <v>986</v>
      </c>
      <c r="E12" s="257">
        <v>227</v>
      </c>
      <c r="F12" s="259">
        <v>50</v>
      </c>
      <c r="G12" s="259">
        <v>51</v>
      </c>
      <c r="H12" s="259">
        <v>101</v>
      </c>
      <c r="I12" s="129"/>
      <c r="J12" s="129"/>
      <c r="K12" s="130"/>
      <c r="L12" s="130"/>
    </row>
    <row r="13" spans="1:12" ht="20.25" customHeight="1">
      <c r="A13" s="128" t="s">
        <v>793</v>
      </c>
      <c r="B13" s="257">
        <v>133</v>
      </c>
      <c r="C13" s="257">
        <v>152</v>
      </c>
      <c r="D13" s="259">
        <v>167</v>
      </c>
      <c r="E13" s="257">
        <v>319</v>
      </c>
      <c r="F13" s="259">
        <v>88</v>
      </c>
      <c r="G13" s="259">
        <v>92</v>
      </c>
      <c r="H13" s="259">
        <v>180</v>
      </c>
      <c r="I13" s="375"/>
      <c r="J13" s="375"/>
      <c r="K13" s="374"/>
      <c r="L13" s="374"/>
    </row>
    <row r="14" spans="1:12">
      <c r="A14" s="118"/>
      <c r="B14" s="119"/>
      <c r="C14" s="119"/>
      <c r="D14" s="119"/>
      <c r="E14" s="119"/>
      <c r="F14" s="120"/>
      <c r="G14" s="120"/>
      <c r="H14" s="120"/>
      <c r="I14" s="121"/>
      <c r="J14" s="121"/>
      <c r="K14" s="122"/>
      <c r="L14" s="122"/>
    </row>
    <row r="15" spans="1:12" ht="23.25" customHeight="1">
      <c r="A15" s="390" t="s">
        <v>811</v>
      </c>
      <c r="B15" s="391"/>
      <c r="C15" s="391"/>
      <c r="D15" s="391"/>
      <c r="E15" s="119"/>
      <c r="F15" s="120"/>
      <c r="G15" s="120"/>
      <c r="H15" s="120"/>
      <c r="I15" s="121"/>
      <c r="J15" s="121"/>
      <c r="K15" s="122"/>
      <c r="L15" s="122"/>
    </row>
    <row r="16" spans="1:12" ht="75.75" customHeight="1">
      <c r="A16" s="123" t="s">
        <v>767</v>
      </c>
      <c r="B16" s="124" t="s">
        <v>791</v>
      </c>
      <c r="C16" s="124" t="s">
        <v>798</v>
      </c>
      <c r="D16" s="119"/>
      <c r="E16" s="119"/>
      <c r="F16" s="120"/>
      <c r="G16" s="120"/>
      <c r="H16" s="120"/>
      <c r="I16" s="121"/>
      <c r="J16" s="121"/>
      <c r="K16" s="122"/>
      <c r="L16" s="122"/>
    </row>
    <row r="17" spans="1:12" ht="30.75" customHeight="1">
      <c r="A17" s="260">
        <v>69</v>
      </c>
      <c r="B17" s="260">
        <v>266</v>
      </c>
      <c r="C17" s="260">
        <v>145</v>
      </c>
      <c r="D17" s="119"/>
      <c r="E17" s="119"/>
      <c r="F17" s="120"/>
      <c r="G17" s="120"/>
      <c r="H17" s="120"/>
      <c r="I17" s="121"/>
      <c r="J17" s="121"/>
      <c r="K17" s="122"/>
      <c r="L17" s="122"/>
    </row>
    <row r="19" spans="1:12" ht="15.5">
      <c r="A19" s="115" t="s">
        <v>812</v>
      </c>
    </row>
    <row r="20" spans="1:12" ht="30" customHeight="1">
      <c r="A20" s="376" t="s">
        <v>772</v>
      </c>
      <c r="B20" s="376" t="s">
        <v>771</v>
      </c>
      <c r="C20" s="378" t="s">
        <v>792</v>
      </c>
      <c r="D20" s="379"/>
      <c r="E20" s="380"/>
    </row>
    <row r="21" spans="1:12">
      <c r="A21" s="377"/>
      <c r="B21" s="377"/>
      <c r="C21" s="112" t="s">
        <v>773</v>
      </c>
      <c r="D21" s="112" t="s">
        <v>769</v>
      </c>
      <c r="E21" s="112" t="s">
        <v>770</v>
      </c>
    </row>
    <row r="22" spans="1:12" ht="43.5">
      <c r="A22" s="261" t="s">
        <v>987</v>
      </c>
      <c r="B22" s="261" t="s">
        <v>988</v>
      </c>
      <c r="C22" s="57">
        <v>1</v>
      </c>
      <c r="D22" s="57">
        <v>0</v>
      </c>
      <c r="E22" s="57">
        <f>C22+D22</f>
        <v>1</v>
      </c>
    </row>
    <row r="23" spans="1:12">
      <c r="A23" s="57"/>
      <c r="B23" s="57"/>
      <c r="C23" s="57"/>
      <c r="D23" s="57"/>
      <c r="E23" s="57"/>
    </row>
    <row r="24" spans="1:12">
      <c r="A24" s="114"/>
      <c r="B24" s="57"/>
      <c r="C24" s="57"/>
      <c r="D24" s="57"/>
      <c r="E24" s="57"/>
    </row>
    <row r="26" spans="1:12">
      <c r="A26" t="s">
        <v>786</v>
      </c>
    </row>
    <row r="27" spans="1:12">
      <c r="A27" t="s">
        <v>787</v>
      </c>
    </row>
    <row r="28" spans="1:12">
      <c r="A28" s="113" t="s">
        <v>789</v>
      </c>
    </row>
    <row r="29" spans="1:12">
      <c r="A29" s="116" t="s">
        <v>794</v>
      </c>
    </row>
  </sheetData>
  <mergeCells count="24">
    <mergeCell ref="A20:A21"/>
    <mergeCell ref="B20:B21"/>
    <mergeCell ref="C20:E20"/>
    <mergeCell ref="I3:J4"/>
    <mergeCell ref="C2:H2"/>
    <mergeCell ref="A2:A4"/>
    <mergeCell ref="B2:B4"/>
    <mergeCell ref="I2:L2"/>
    <mergeCell ref="F3:H3"/>
    <mergeCell ref="C3:E3"/>
    <mergeCell ref="K3:L4"/>
    <mergeCell ref="A15:D15"/>
    <mergeCell ref="I13:J13"/>
    <mergeCell ref="K5:L5"/>
    <mergeCell ref="K7:L7"/>
    <mergeCell ref="K8:L8"/>
    <mergeCell ref="K10:L10"/>
    <mergeCell ref="K11:L11"/>
    <mergeCell ref="K13:L13"/>
    <mergeCell ref="I5:J5"/>
    <mergeCell ref="I7:J7"/>
    <mergeCell ref="I8:J8"/>
    <mergeCell ref="I10:J10"/>
    <mergeCell ref="I11:J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4"/>
  <sheetViews>
    <sheetView workbookViewId="0">
      <selection activeCell="B5" sqref="B5:D33"/>
    </sheetView>
  </sheetViews>
  <sheetFormatPr defaultColWidth="9.1796875" defaultRowHeight="13"/>
  <cols>
    <col min="1" max="1" width="63.26953125" style="1" customWidth="1"/>
    <col min="2" max="2" width="10.26953125" style="104" customWidth="1"/>
    <col min="3" max="3" width="22" style="104" customWidth="1"/>
    <col min="4" max="4" width="10.26953125" style="104" customWidth="1"/>
    <col min="5" max="16384" width="9.1796875" style="1"/>
  </cols>
  <sheetData>
    <row r="1" spans="1:4">
      <c r="A1" s="1" t="s">
        <v>917</v>
      </c>
    </row>
    <row r="3" spans="1:4">
      <c r="A3" s="275" t="s">
        <v>42</v>
      </c>
      <c r="B3" s="275" t="s">
        <v>63</v>
      </c>
      <c r="C3" s="269" t="s">
        <v>64</v>
      </c>
      <c r="D3" s="269"/>
    </row>
    <row r="4" spans="1:4" ht="39">
      <c r="A4" s="276"/>
      <c r="B4" s="276"/>
      <c r="C4" s="80" t="s">
        <v>219</v>
      </c>
      <c r="D4" s="80" t="s">
        <v>65</v>
      </c>
    </row>
    <row r="5" spans="1:4" ht="52">
      <c r="A5" s="93" t="s">
        <v>66</v>
      </c>
      <c r="B5" s="101">
        <v>2</v>
      </c>
      <c r="C5" s="101">
        <v>2</v>
      </c>
      <c r="D5" s="101" t="s">
        <v>920</v>
      </c>
    </row>
    <row r="6" spans="1:4">
      <c r="A6" s="93" t="s">
        <v>67</v>
      </c>
      <c r="B6" s="101">
        <v>0</v>
      </c>
      <c r="C6" s="101">
        <v>0</v>
      </c>
      <c r="D6" s="101"/>
    </row>
    <row r="7" spans="1:4">
      <c r="A7" s="93" t="s">
        <v>68</v>
      </c>
      <c r="B7" s="101">
        <v>0</v>
      </c>
      <c r="C7" s="101">
        <v>0</v>
      </c>
      <c r="D7" s="101"/>
    </row>
    <row r="8" spans="1:4">
      <c r="A8" s="93" t="s">
        <v>69</v>
      </c>
      <c r="B8" s="101">
        <v>0</v>
      </c>
      <c r="C8" s="101">
        <v>0</v>
      </c>
      <c r="D8" s="101"/>
    </row>
    <row r="9" spans="1:4">
      <c r="A9" s="93" t="s">
        <v>70</v>
      </c>
      <c r="B9" s="101">
        <v>0</v>
      </c>
      <c r="C9" s="101">
        <v>0</v>
      </c>
      <c r="D9" s="101"/>
    </row>
    <row r="10" spans="1:4">
      <c r="A10" s="93" t="s">
        <v>71</v>
      </c>
      <c r="B10" s="101">
        <v>0</v>
      </c>
      <c r="C10" s="211">
        <v>0</v>
      </c>
      <c r="D10" s="101"/>
    </row>
    <row r="11" spans="1:4">
      <c r="A11" s="93" t="s">
        <v>73</v>
      </c>
      <c r="B11" s="101">
        <v>0</v>
      </c>
      <c r="C11" s="101">
        <v>0</v>
      </c>
      <c r="D11" s="101"/>
    </row>
    <row r="12" spans="1:4">
      <c r="A12" s="93" t="s">
        <v>62</v>
      </c>
      <c r="B12" s="101">
        <v>1</v>
      </c>
      <c r="C12" s="101">
        <v>1</v>
      </c>
      <c r="D12" s="101" t="s">
        <v>97</v>
      </c>
    </row>
    <row r="13" spans="1:4">
      <c r="A13" s="93" t="s">
        <v>75</v>
      </c>
      <c r="B13" s="101">
        <v>0</v>
      </c>
      <c r="C13" s="101">
        <v>0</v>
      </c>
      <c r="D13" s="101"/>
    </row>
    <row r="14" spans="1:4">
      <c r="A14" s="93" t="s">
        <v>76</v>
      </c>
      <c r="B14" s="101">
        <v>2</v>
      </c>
      <c r="C14" s="101">
        <v>2</v>
      </c>
      <c r="D14" s="101" t="s">
        <v>921</v>
      </c>
    </row>
    <row r="15" spans="1:4">
      <c r="A15" s="93" t="s">
        <v>77</v>
      </c>
      <c r="B15" s="101">
        <v>3</v>
      </c>
      <c r="C15" s="211">
        <v>41</v>
      </c>
      <c r="D15" s="101" t="s">
        <v>922</v>
      </c>
    </row>
    <row r="16" spans="1:4">
      <c r="A16" s="93" t="s">
        <v>78</v>
      </c>
      <c r="B16" s="101">
        <v>0</v>
      </c>
      <c r="C16" s="101">
        <v>0</v>
      </c>
      <c r="D16" s="101"/>
    </row>
    <row r="17" spans="1:4">
      <c r="A17" s="93" t="s">
        <v>79</v>
      </c>
      <c r="B17" s="101">
        <v>0</v>
      </c>
      <c r="C17" s="101">
        <v>0</v>
      </c>
      <c r="D17" s="101"/>
    </row>
    <row r="18" spans="1:4">
      <c r="A18" s="93" t="s">
        <v>80</v>
      </c>
      <c r="B18" s="101">
        <v>0</v>
      </c>
      <c r="C18" s="101">
        <v>0</v>
      </c>
      <c r="D18" s="101"/>
    </row>
    <row r="19" spans="1:4" ht="65">
      <c r="A19" s="93" t="s">
        <v>81</v>
      </c>
      <c r="B19" s="101">
        <v>17</v>
      </c>
      <c r="C19" s="101">
        <v>423811</v>
      </c>
      <c r="D19" s="101" t="s">
        <v>923</v>
      </c>
    </row>
    <row r="20" spans="1:4">
      <c r="A20" s="93" t="s">
        <v>82</v>
      </c>
      <c r="B20" s="101">
        <v>0</v>
      </c>
      <c r="C20" s="101">
        <v>0</v>
      </c>
      <c r="D20" s="101"/>
    </row>
    <row r="21" spans="1:4">
      <c r="A21" s="93" t="s">
        <v>83</v>
      </c>
      <c r="B21" s="101">
        <v>0</v>
      </c>
      <c r="C21" s="101">
        <v>0</v>
      </c>
      <c r="D21" s="101"/>
    </row>
    <row r="22" spans="1:4">
      <c r="A22" s="93" t="s">
        <v>84</v>
      </c>
      <c r="B22" s="101">
        <v>0</v>
      </c>
      <c r="C22" s="101">
        <v>0</v>
      </c>
      <c r="D22" s="101"/>
    </row>
    <row r="23" spans="1:4" ht="26">
      <c r="A23" s="93" t="s">
        <v>218</v>
      </c>
      <c r="B23" s="211">
        <v>15</v>
      </c>
      <c r="C23" s="101">
        <v>703</v>
      </c>
      <c r="D23" s="101" t="s">
        <v>924</v>
      </c>
    </row>
    <row r="24" spans="1:4">
      <c r="A24" s="93" t="s">
        <v>85</v>
      </c>
      <c r="B24" s="101">
        <v>0</v>
      </c>
      <c r="C24" s="101">
        <v>0</v>
      </c>
      <c r="D24" s="101"/>
    </row>
    <row r="25" spans="1:4">
      <c r="A25" s="93" t="s">
        <v>86</v>
      </c>
      <c r="B25" s="101">
        <v>0</v>
      </c>
      <c r="C25" s="101">
        <v>0</v>
      </c>
      <c r="D25" s="101"/>
    </row>
    <row r="26" spans="1:4">
      <c r="A26" s="93" t="s">
        <v>87</v>
      </c>
      <c r="B26" s="101">
        <v>0</v>
      </c>
      <c r="C26" s="101">
        <v>0</v>
      </c>
      <c r="D26" s="101"/>
    </row>
    <row r="27" spans="1:4">
      <c r="A27" s="102" t="s">
        <v>37</v>
      </c>
      <c r="B27" s="101">
        <v>9</v>
      </c>
      <c r="C27" s="101">
        <v>9</v>
      </c>
      <c r="D27" s="101" t="s">
        <v>925</v>
      </c>
    </row>
    <row r="28" spans="1:4">
      <c r="A28" s="93" t="s">
        <v>88</v>
      </c>
      <c r="B28" s="101">
        <v>0</v>
      </c>
      <c r="C28" s="101">
        <v>0</v>
      </c>
      <c r="D28" s="101"/>
    </row>
    <row r="29" spans="1:4">
      <c r="A29" s="93" t="s">
        <v>89</v>
      </c>
      <c r="B29" s="101">
        <v>0</v>
      </c>
      <c r="C29" s="101">
        <v>0</v>
      </c>
      <c r="D29" s="101"/>
    </row>
    <row r="30" spans="1:4">
      <c r="A30" s="93" t="s">
        <v>90</v>
      </c>
      <c r="B30" s="101">
        <v>0</v>
      </c>
      <c r="C30" s="211">
        <v>0</v>
      </c>
      <c r="D30" s="101"/>
    </row>
    <row r="31" spans="1:4">
      <c r="A31" s="93" t="s">
        <v>91</v>
      </c>
      <c r="B31" s="101">
        <v>0</v>
      </c>
      <c r="C31" s="211">
        <v>0</v>
      </c>
      <c r="D31" s="101"/>
    </row>
    <row r="32" spans="1:4">
      <c r="A32" s="93" t="s">
        <v>92</v>
      </c>
      <c r="B32" s="101">
        <v>0</v>
      </c>
      <c r="C32" s="101">
        <v>0</v>
      </c>
      <c r="D32" s="101"/>
    </row>
    <row r="33" spans="1:4">
      <c r="A33" s="93" t="s">
        <v>216</v>
      </c>
      <c r="B33" s="101">
        <v>0</v>
      </c>
      <c r="C33" s="101">
        <v>0</v>
      </c>
      <c r="D33" s="101"/>
    </row>
    <row r="34" spans="1:4">
      <c r="A34" s="103" t="s">
        <v>217</v>
      </c>
    </row>
  </sheetData>
  <mergeCells count="3">
    <mergeCell ref="C3:D3"/>
    <mergeCell ref="B3:B4"/>
    <mergeCell ref="A3:A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7"/>
  <sheetViews>
    <sheetView workbookViewId="0">
      <selection activeCell="B4" sqref="B4:C14"/>
    </sheetView>
  </sheetViews>
  <sheetFormatPr defaultColWidth="9.1796875" defaultRowHeight="13"/>
  <cols>
    <col min="1" max="1" width="52.453125" style="1" customWidth="1"/>
    <col min="2" max="2" width="11.7265625" style="1" customWidth="1"/>
    <col min="3" max="3" width="23.54296875" style="1" customWidth="1"/>
    <col min="4" max="16384" width="9.1796875" style="1"/>
  </cols>
  <sheetData>
    <row r="1" spans="1:3">
      <c r="A1" s="1" t="s">
        <v>918</v>
      </c>
    </row>
    <row r="3" spans="1:3" ht="57.75" customHeight="1">
      <c r="A3" s="80" t="s">
        <v>42</v>
      </c>
      <c r="B3" s="80" t="s">
        <v>63</v>
      </c>
      <c r="C3" s="80" t="s">
        <v>220</v>
      </c>
    </row>
    <row r="4" spans="1:3">
      <c r="A4" s="93" t="s">
        <v>221</v>
      </c>
      <c r="B4" s="101">
        <v>0</v>
      </c>
      <c r="C4" s="101">
        <v>0</v>
      </c>
    </row>
    <row r="5" spans="1:3">
      <c r="A5" s="93" t="s">
        <v>54</v>
      </c>
      <c r="B5" s="101">
        <v>0</v>
      </c>
      <c r="C5" s="101">
        <v>0</v>
      </c>
    </row>
    <row r="6" spans="1:3">
      <c r="A6" s="93" t="s">
        <v>93</v>
      </c>
      <c r="B6" s="101">
        <v>0</v>
      </c>
      <c r="C6" s="101">
        <v>0</v>
      </c>
    </row>
    <row r="7" spans="1:3">
      <c r="A7" s="93" t="s">
        <v>50</v>
      </c>
      <c r="B7" s="101">
        <v>0</v>
      </c>
      <c r="C7" s="101">
        <v>0</v>
      </c>
    </row>
    <row r="8" spans="1:3">
      <c r="A8" s="93" t="s">
        <v>94</v>
      </c>
      <c r="B8" s="101">
        <v>0</v>
      </c>
      <c r="C8" s="101">
        <v>0</v>
      </c>
    </row>
    <row r="9" spans="1:3">
      <c r="A9" s="93" t="s">
        <v>223</v>
      </c>
      <c r="B9" s="101">
        <v>0</v>
      </c>
      <c r="C9" s="101">
        <v>0</v>
      </c>
    </row>
    <row r="10" spans="1:3">
      <c r="A10" s="93" t="s">
        <v>95</v>
      </c>
      <c r="B10" s="101">
        <v>0</v>
      </c>
      <c r="C10" s="101">
        <v>0</v>
      </c>
    </row>
    <row r="11" spans="1:3">
      <c r="A11" s="93" t="s">
        <v>222</v>
      </c>
      <c r="B11" s="218">
        <v>3</v>
      </c>
      <c r="C11" s="218">
        <v>12016</v>
      </c>
    </row>
    <row r="12" spans="1:3" ht="16.5" customHeight="1">
      <c r="A12" s="93" t="s">
        <v>224</v>
      </c>
      <c r="B12" s="101">
        <v>0</v>
      </c>
      <c r="C12" s="101">
        <v>0</v>
      </c>
    </row>
    <row r="13" spans="1:3">
      <c r="A13" s="93" t="s">
        <v>225</v>
      </c>
      <c r="B13" s="101">
        <v>0</v>
      </c>
      <c r="C13" s="101">
        <v>0</v>
      </c>
    </row>
    <row r="14" spans="1:3">
      <c r="A14" s="93" t="s">
        <v>228</v>
      </c>
      <c r="B14" s="101">
        <v>29</v>
      </c>
      <c r="C14" s="101">
        <v>103</v>
      </c>
    </row>
    <row r="15" spans="1:3">
      <c r="A15" s="105" t="s">
        <v>227</v>
      </c>
    </row>
    <row r="16" spans="1:3">
      <c r="A16" s="1" t="s">
        <v>226</v>
      </c>
    </row>
    <row r="17" spans="1:1">
      <c r="A17" s="1" t="s">
        <v>229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3"/>
  <sheetViews>
    <sheetView tabSelected="1" topLeftCell="A10" workbookViewId="0">
      <selection activeCell="C4" sqref="C4:D23"/>
    </sheetView>
  </sheetViews>
  <sheetFormatPr defaultRowHeight="14.5"/>
  <cols>
    <col min="1" max="1" width="29.81640625" customWidth="1"/>
    <col min="2" max="2" width="12.81640625" customWidth="1"/>
    <col min="3" max="3" width="19.453125" bestFit="1" customWidth="1"/>
    <col min="4" max="4" width="17" customWidth="1"/>
  </cols>
  <sheetData>
    <row r="1" spans="1:4" s="210" customFormat="1">
      <c r="A1" s="1" t="s">
        <v>804</v>
      </c>
    </row>
    <row r="3" spans="1:4" ht="39">
      <c r="A3" s="80" t="s">
        <v>42</v>
      </c>
      <c r="B3" s="80" t="s">
        <v>43</v>
      </c>
      <c r="C3" s="80" t="s">
        <v>44</v>
      </c>
      <c r="D3" s="80" t="s">
        <v>45</v>
      </c>
    </row>
    <row r="4" spans="1:4">
      <c r="A4" s="262" t="s">
        <v>46</v>
      </c>
      <c r="B4" s="80" t="s">
        <v>35</v>
      </c>
      <c r="C4" s="211">
        <v>219</v>
      </c>
      <c r="D4" s="211">
        <v>280</v>
      </c>
    </row>
    <row r="5" spans="1:4">
      <c r="A5" s="262"/>
      <c r="B5" s="80" t="s">
        <v>36</v>
      </c>
      <c r="C5" s="101">
        <v>0</v>
      </c>
      <c r="D5" s="101">
        <v>0</v>
      </c>
    </row>
    <row r="6" spans="1:4">
      <c r="A6" s="93" t="s">
        <v>47</v>
      </c>
      <c r="B6" s="80" t="s">
        <v>36</v>
      </c>
      <c r="C6" s="211">
        <v>167</v>
      </c>
      <c r="D6" s="211">
        <v>190</v>
      </c>
    </row>
    <row r="7" spans="1:4">
      <c r="A7" s="262" t="s">
        <v>48</v>
      </c>
      <c r="B7" s="80" t="s">
        <v>36</v>
      </c>
      <c r="C7" s="211">
        <v>255</v>
      </c>
      <c r="D7" s="211">
        <v>399</v>
      </c>
    </row>
    <row r="8" spans="1:4">
      <c r="A8" s="262"/>
      <c r="B8" s="80" t="s">
        <v>38</v>
      </c>
      <c r="C8" s="106"/>
      <c r="D8" s="211">
        <v>875</v>
      </c>
    </row>
    <row r="9" spans="1:4">
      <c r="A9" s="262" t="s">
        <v>49</v>
      </c>
      <c r="B9" s="80" t="s">
        <v>35</v>
      </c>
      <c r="C9" s="101">
        <v>78</v>
      </c>
      <c r="D9" s="101">
        <v>113</v>
      </c>
    </row>
    <row r="10" spans="1:4">
      <c r="A10" s="262"/>
      <c r="B10" s="80" t="s">
        <v>39</v>
      </c>
      <c r="C10" s="211">
        <v>96</v>
      </c>
      <c r="D10" s="211">
        <v>800</v>
      </c>
    </row>
    <row r="11" spans="1:4">
      <c r="A11" s="262"/>
      <c r="B11" s="80" t="s">
        <v>40</v>
      </c>
      <c r="C11" s="211">
        <v>25</v>
      </c>
      <c r="D11" s="211">
        <v>42</v>
      </c>
    </row>
    <row r="12" spans="1:4">
      <c r="A12" s="93" t="s">
        <v>50</v>
      </c>
      <c r="B12" s="80" t="s">
        <v>35</v>
      </c>
      <c r="C12" s="211">
        <v>1549</v>
      </c>
      <c r="D12" s="101">
        <v>30160</v>
      </c>
    </row>
    <row r="13" spans="1:4">
      <c r="A13" s="93" t="s">
        <v>51</v>
      </c>
      <c r="B13" s="80" t="s">
        <v>35</v>
      </c>
      <c r="C13" s="211">
        <v>1169</v>
      </c>
      <c r="D13" s="211">
        <v>12644</v>
      </c>
    </row>
    <row r="14" spans="1:4">
      <c r="A14" s="93" t="s">
        <v>52</v>
      </c>
      <c r="B14" s="80" t="s">
        <v>53</v>
      </c>
      <c r="C14" s="211">
        <v>142</v>
      </c>
      <c r="D14" s="211">
        <v>894</v>
      </c>
    </row>
    <row r="15" spans="1:4">
      <c r="A15" s="93" t="s">
        <v>54</v>
      </c>
      <c r="B15" s="80" t="s">
        <v>35</v>
      </c>
      <c r="C15" s="211">
        <v>1169</v>
      </c>
      <c r="D15" s="211">
        <v>12644</v>
      </c>
    </row>
    <row r="16" spans="1:4">
      <c r="A16" s="93" t="s">
        <v>55</v>
      </c>
      <c r="B16" s="80" t="s">
        <v>56</v>
      </c>
      <c r="C16" s="106"/>
      <c r="D16" s="211">
        <v>296</v>
      </c>
    </row>
    <row r="17" spans="1:4">
      <c r="A17" s="262" t="s">
        <v>57</v>
      </c>
      <c r="B17" s="80" t="s">
        <v>35</v>
      </c>
      <c r="C17" s="101">
        <v>165</v>
      </c>
      <c r="D17" s="101">
        <v>610</v>
      </c>
    </row>
    <row r="18" spans="1:4">
      <c r="A18" s="262"/>
      <c r="B18" s="80" t="s">
        <v>53</v>
      </c>
      <c r="C18" s="101">
        <v>62</v>
      </c>
      <c r="D18" s="101">
        <v>114</v>
      </c>
    </row>
    <row r="19" spans="1:4">
      <c r="A19" s="93" t="s">
        <v>58</v>
      </c>
      <c r="B19" s="80" t="s">
        <v>35</v>
      </c>
      <c r="C19" s="211">
        <v>85</v>
      </c>
      <c r="D19" s="211">
        <v>391</v>
      </c>
    </row>
    <row r="20" spans="1:4">
      <c r="A20" s="262" t="s">
        <v>59</v>
      </c>
      <c r="B20" s="80" t="s">
        <v>60</v>
      </c>
      <c r="C20" s="101">
        <v>32</v>
      </c>
      <c r="D20" s="101">
        <v>430</v>
      </c>
    </row>
    <row r="21" spans="1:4">
      <c r="A21" s="262"/>
      <c r="B21" s="80" t="s">
        <v>61</v>
      </c>
      <c r="C21" s="106"/>
      <c r="D21" s="101">
        <v>0</v>
      </c>
    </row>
    <row r="22" spans="1:4">
      <c r="A22" s="262" t="s">
        <v>62</v>
      </c>
      <c r="B22" s="80" t="s">
        <v>35</v>
      </c>
      <c r="C22" s="101">
        <v>0</v>
      </c>
      <c r="D22" s="101">
        <v>0</v>
      </c>
    </row>
    <row r="23" spans="1:4">
      <c r="A23" s="262"/>
      <c r="B23" s="80" t="s">
        <v>53</v>
      </c>
      <c r="C23" s="211">
        <v>59</v>
      </c>
      <c r="D23" s="211">
        <v>266</v>
      </c>
    </row>
  </sheetData>
  <mergeCells count="6">
    <mergeCell ref="A20:A21"/>
    <mergeCell ref="A22:A23"/>
    <mergeCell ref="A4:A5"/>
    <mergeCell ref="A7:A8"/>
    <mergeCell ref="A9:A11"/>
    <mergeCell ref="A17:A1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>
      <selection activeCell="B21" sqref="B21:L21"/>
    </sheetView>
  </sheetViews>
  <sheetFormatPr defaultColWidth="9.1796875" defaultRowHeight="13"/>
  <cols>
    <col min="1" max="1" width="11.54296875" style="1" customWidth="1"/>
    <col min="2" max="7" width="9.1796875" style="1"/>
    <col min="8" max="8" width="17" style="1" customWidth="1"/>
    <col min="9" max="9" width="15.7265625" style="1" customWidth="1"/>
    <col min="10" max="16384" width="9.1796875" style="1"/>
  </cols>
  <sheetData>
    <row r="1" spans="1:12">
      <c r="A1" s="36" t="s">
        <v>913</v>
      </c>
    </row>
    <row r="3" spans="1:12" ht="29.25" customHeight="1">
      <c r="A3" s="272" t="s">
        <v>151</v>
      </c>
      <c r="B3" s="272" t="s">
        <v>152</v>
      </c>
      <c r="C3" s="272"/>
      <c r="D3" s="272" t="s">
        <v>153</v>
      </c>
      <c r="E3" s="272"/>
      <c r="F3" s="272" t="s">
        <v>154</v>
      </c>
      <c r="G3" s="272"/>
      <c r="H3" s="272"/>
      <c r="I3" s="272" t="s">
        <v>155</v>
      </c>
      <c r="J3" s="272" t="s">
        <v>156</v>
      </c>
      <c r="K3" s="272"/>
      <c r="L3" s="272"/>
    </row>
    <row r="4" spans="1:12">
      <c r="A4" s="272"/>
      <c r="B4" s="272"/>
      <c r="C4" s="272"/>
      <c r="D4" s="272"/>
      <c r="E4" s="272"/>
      <c r="F4" s="272" t="s">
        <v>183</v>
      </c>
      <c r="G4" s="272"/>
      <c r="H4" s="96" t="s">
        <v>182</v>
      </c>
      <c r="I4" s="272"/>
      <c r="J4" s="272"/>
      <c r="K4" s="272"/>
      <c r="L4" s="272"/>
    </row>
    <row r="5" spans="1:12">
      <c r="A5" s="96" t="s">
        <v>157</v>
      </c>
      <c r="B5" s="273">
        <v>4</v>
      </c>
      <c r="C5" s="273"/>
      <c r="D5" s="273">
        <v>0</v>
      </c>
      <c r="E5" s="273"/>
      <c r="F5" s="273">
        <v>3</v>
      </c>
      <c r="G5" s="273"/>
      <c r="H5" s="212">
        <v>1</v>
      </c>
      <c r="I5" s="212">
        <v>0</v>
      </c>
      <c r="J5" s="273">
        <v>0</v>
      </c>
      <c r="K5" s="273"/>
      <c r="L5" s="273"/>
    </row>
    <row r="6" spans="1:12">
      <c r="A6" s="96" t="s">
        <v>158</v>
      </c>
      <c r="B6" s="273">
        <v>2</v>
      </c>
      <c r="C6" s="273"/>
      <c r="D6" s="273">
        <v>0</v>
      </c>
      <c r="E6" s="273"/>
      <c r="F6" s="273">
        <v>1</v>
      </c>
      <c r="G6" s="273"/>
      <c r="H6" s="212">
        <v>1</v>
      </c>
      <c r="I6" s="212">
        <v>0</v>
      </c>
      <c r="J6" s="273">
        <v>0</v>
      </c>
      <c r="K6" s="273"/>
      <c r="L6" s="273"/>
    </row>
    <row r="7" spans="1:12">
      <c r="A7" s="96" t="s">
        <v>159</v>
      </c>
      <c r="B7" s="273">
        <v>9</v>
      </c>
      <c r="C7" s="273"/>
      <c r="D7" s="273">
        <v>0</v>
      </c>
      <c r="E7" s="273"/>
      <c r="F7" s="273">
        <v>9</v>
      </c>
      <c r="G7" s="273"/>
      <c r="H7" s="212">
        <v>1</v>
      </c>
      <c r="I7" s="212">
        <v>0</v>
      </c>
      <c r="J7" s="273">
        <v>0</v>
      </c>
      <c r="K7" s="273"/>
      <c r="L7" s="273"/>
    </row>
    <row r="8" spans="1:12">
      <c r="A8" s="274" t="s">
        <v>160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ht="89.25" customHeight="1">
      <c r="A9" s="272" t="s">
        <v>151</v>
      </c>
      <c r="B9" s="272" t="s">
        <v>161</v>
      </c>
      <c r="C9" s="272"/>
      <c r="D9" s="272"/>
      <c r="E9" s="272"/>
      <c r="F9" s="272"/>
      <c r="G9" s="272"/>
      <c r="H9" s="272"/>
      <c r="I9" s="272"/>
      <c r="J9" s="272"/>
      <c r="K9" s="272"/>
      <c r="L9" s="272" t="s">
        <v>162</v>
      </c>
    </row>
    <row r="10" spans="1:12">
      <c r="A10" s="272"/>
      <c r="B10" s="96" t="s">
        <v>163</v>
      </c>
      <c r="C10" s="96" t="s">
        <v>164</v>
      </c>
      <c r="D10" s="96" t="s">
        <v>165</v>
      </c>
      <c r="E10" s="272" t="s">
        <v>166</v>
      </c>
      <c r="F10" s="272"/>
      <c r="G10" s="96" t="s">
        <v>167</v>
      </c>
      <c r="H10" s="96" t="s">
        <v>168</v>
      </c>
      <c r="I10" s="96" t="s">
        <v>169</v>
      </c>
      <c r="J10" s="96" t="s">
        <v>170</v>
      </c>
      <c r="K10" s="96" t="s">
        <v>171</v>
      </c>
      <c r="L10" s="272"/>
    </row>
    <row r="11" spans="1:12">
      <c r="A11" s="96" t="s">
        <v>157</v>
      </c>
      <c r="B11" s="212">
        <v>0</v>
      </c>
      <c r="C11" s="212">
        <v>0</v>
      </c>
      <c r="D11" s="212">
        <v>0</v>
      </c>
      <c r="E11" s="273">
        <v>0</v>
      </c>
      <c r="F11" s="273"/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/>
    </row>
    <row r="12" spans="1:12">
      <c r="A12" s="96" t="s">
        <v>158</v>
      </c>
      <c r="B12" s="212">
        <v>0</v>
      </c>
      <c r="C12" s="212">
        <v>0</v>
      </c>
      <c r="D12" s="212">
        <v>0</v>
      </c>
      <c r="E12" s="273">
        <v>0</v>
      </c>
      <c r="F12" s="273"/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/>
    </row>
    <row r="13" spans="1:12">
      <c r="A13" s="96" t="s">
        <v>159</v>
      </c>
      <c r="B13" s="212">
        <v>0</v>
      </c>
      <c r="C13" s="212">
        <v>0</v>
      </c>
      <c r="D13" s="212">
        <v>0</v>
      </c>
      <c r="E13" s="273">
        <v>0</v>
      </c>
      <c r="F13" s="273"/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</row>
    <row r="14" spans="1:12">
      <c r="A14" s="274" t="s">
        <v>172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</row>
    <row r="15" spans="1:12" ht="28.5" customHeight="1">
      <c r="A15" s="272" t="s">
        <v>184</v>
      </c>
      <c r="B15" s="272" t="s">
        <v>173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</row>
    <row r="16" spans="1:12">
      <c r="A16" s="272"/>
      <c r="B16" s="272" t="s">
        <v>174</v>
      </c>
      <c r="C16" s="272"/>
      <c r="D16" s="272"/>
      <c r="E16" s="272" t="s">
        <v>175</v>
      </c>
      <c r="F16" s="272"/>
      <c r="G16" s="272"/>
      <c r="H16" s="272"/>
      <c r="I16" s="272" t="s">
        <v>176</v>
      </c>
      <c r="J16" s="272"/>
      <c r="K16" s="272"/>
      <c r="L16" s="272"/>
    </row>
    <row r="17" spans="1:12">
      <c r="A17" s="37"/>
      <c r="B17" s="273">
        <v>0</v>
      </c>
      <c r="C17" s="273"/>
      <c r="D17" s="273"/>
      <c r="E17" s="273">
        <v>0</v>
      </c>
      <c r="F17" s="273"/>
      <c r="G17" s="273"/>
      <c r="H17" s="273"/>
      <c r="I17" s="273">
        <v>0</v>
      </c>
      <c r="J17" s="273"/>
      <c r="K17" s="273"/>
      <c r="L17" s="273"/>
    </row>
    <row r="18" spans="1:12">
      <c r="A18" s="274" t="s">
        <v>177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</row>
    <row r="19" spans="1:12">
      <c r="A19" s="272" t="s">
        <v>184</v>
      </c>
      <c r="B19" s="272" t="s">
        <v>178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</row>
    <row r="20" spans="1:12" ht="25.5" customHeight="1">
      <c r="A20" s="272"/>
      <c r="B20" s="272" t="s">
        <v>179</v>
      </c>
      <c r="C20" s="272"/>
      <c r="D20" s="272"/>
      <c r="E20" s="272" t="s">
        <v>180</v>
      </c>
      <c r="F20" s="272"/>
      <c r="G20" s="272"/>
      <c r="H20" s="272"/>
      <c r="I20" s="272" t="s">
        <v>181</v>
      </c>
      <c r="J20" s="272"/>
      <c r="K20" s="272"/>
      <c r="L20" s="272"/>
    </row>
    <row r="21" spans="1:12">
      <c r="A21" s="37"/>
      <c r="B21" s="273">
        <v>0</v>
      </c>
      <c r="C21" s="273"/>
      <c r="D21" s="273"/>
      <c r="E21" s="273">
        <v>0</v>
      </c>
      <c r="F21" s="273"/>
      <c r="G21" s="273"/>
      <c r="H21" s="273"/>
      <c r="I21" s="273">
        <v>0</v>
      </c>
      <c r="J21" s="273"/>
      <c r="K21" s="273"/>
      <c r="L21" s="273"/>
    </row>
  </sheetData>
  <mergeCells count="45">
    <mergeCell ref="B21:D21"/>
    <mergeCell ref="E21:H21"/>
    <mergeCell ref="I21:L21"/>
    <mergeCell ref="B17:D17"/>
    <mergeCell ref="E17:H17"/>
    <mergeCell ref="I17:L17"/>
    <mergeCell ref="A18:L18"/>
    <mergeCell ref="A19:A20"/>
    <mergeCell ref="B19:L19"/>
    <mergeCell ref="B20:D20"/>
    <mergeCell ref="E20:H20"/>
    <mergeCell ref="I20:L20"/>
    <mergeCell ref="A15:A16"/>
    <mergeCell ref="B15:L15"/>
    <mergeCell ref="B16:D16"/>
    <mergeCell ref="E16:H16"/>
    <mergeCell ref="I16:L16"/>
    <mergeCell ref="A8:L8"/>
    <mergeCell ref="E11:F11"/>
    <mergeCell ref="E12:F12"/>
    <mergeCell ref="E13:F13"/>
    <mergeCell ref="A14:L14"/>
    <mergeCell ref="A9:A10"/>
    <mergeCell ref="B9:K9"/>
    <mergeCell ref="L9:L10"/>
    <mergeCell ref="E10:F10"/>
    <mergeCell ref="B7:C7"/>
    <mergeCell ref="D7:E7"/>
    <mergeCell ref="F7:G7"/>
    <mergeCell ref="J7:L7"/>
    <mergeCell ref="J3:L4"/>
    <mergeCell ref="F4:G4"/>
    <mergeCell ref="B5:C5"/>
    <mergeCell ref="D5:E5"/>
    <mergeCell ref="F5:G5"/>
    <mergeCell ref="J5:L5"/>
    <mergeCell ref="B6:C6"/>
    <mergeCell ref="D6:E6"/>
    <mergeCell ref="F6:G6"/>
    <mergeCell ref="J6:L6"/>
    <mergeCell ref="A3:A4"/>
    <mergeCell ref="B3:C4"/>
    <mergeCell ref="D3:E4"/>
    <mergeCell ref="F3:H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activeCell="B16" sqref="B16:F17"/>
    </sheetView>
  </sheetViews>
  <sheetFormatPr defaultColWidth="9.1796875" defaultRowHeight="14.5"/>
  <cols>
    <col min="1" max="1" width="19.1796875" style="26" customWidth="1"/>
    <col min="2" max="5" width="9.26953125" style="26" bestFit="1" customWidth="1"/>
    <col min="6" max="6" width="13.81640625" style="26" customWidth="1"/>
    <col min="7" max="10" width="9.26953125" style="26" bestFit="1" customWidth="1"/>
    <col min="11" max="11" width="10.1796875" style="26" bestFit="1" customWidth="1"/>
    <col min="12" max="16384" width="9.1796875" style="26"/>
  </cols>
  <sheetData>
    <row r="1" spans="1:11" s="53" customFormat="1">
      <c r="A1" s="3" t="s">
        <v>808</v>
      </c>
    </row>
    <row r="2" spans="1:11" s="77" customFormat="1">
      <c r="A2" s="275" t="s">
        <v>126</v>
      </c>
      <c r="B2" s="269" t="s">
        <v>97</v>
      </c>
      <c r="C2" s="269"/>
      <c r="D2" s="269" t="s">
        <v>98</v>
      </c>
      <c r="E2" s="269"/>
      <c r="F2" s="269" t="s">
        <v>127</v>
      </c>
      <c r="G2" s="269"/>
      <c r="H2" s="269" t="s">
        <v>100</v>
      </c>
      <c r="I2" s="269"/>
      <c r="J2" s="269" t="s">
        <v>101</v>
      </c>
      <c r="K2" s="269"/>
    </row>
    <row r="3" spans="1:11" s="77" customFormat="1" ht="26">
      <c r="A3" s="276"/>
      <c r="B3" s="2" t="s">
        <v>128</v>
      </c>
      <c r="C3" s="2" t="s">
        <v>129</v>
      </c>
      <c r="D3" s="2" t="s">
        <v>128</v>
      </c>
      <c r="E3" s="2" t="s">
        <v>129</v>
      </c>
      <c r="F3" s="2" t="s">
        <v>128</v>
      </c>
      <c r="G3" s="2" t="s">
        <v>129</v>
      </c>
      <c r="H3" s="2" t="s">
        <v>128</v>
      </c>
      <c r="I3" s="2" t="s">
        <v>129</v>
      </c>
      <c r="J3" s="2" t="s">
        <v>128</v>
      </c>
      <c r="K3" s="2" t="s">
        <v>129</v>
      </c>
    </row>
    <row r="4" spans="1:11" s="53" customFormat="1">
      <c r="A4" s="79"/>
      <c r="B4" s="78">
        <v>0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78">
        <v>0</v>
      </c>
      <c r="K4" s="78">
        <v>0</v>
      </c>
    </row>
    <row r="5" spans="1:11" s="53" customFormat="1">
      <c r="A5" s="79" t="s">
        <v>134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</row>
    <row r="6" spans="1:11" s="53" customFormat="1"/>
    <row r="7" spans="1:11" s="53" customFormat="1">
      <c r="A7" s="28" t="s">
        <v>809</v>
      </c>
    </row>
    <row r="8" spans="1:11" s="77" customFormat="1">
      <c r="A8" s="275" t="s">
        <v>126</v>
      </c>
      <c r="B8" s="269" t="s">
        <v>97</v>
      </c>
      <c r="C8" s="269"/>
      <c r="D8" s="269" t="s">
        <v>98</v>
      </c>
      <c r="E8" s="269"/>
      <c r="F8" s="269" t="s">
        <v>127</v>
      </c>
      <c r="G8" s="269"/>
      <c r="H8" s="269" t="s">
        <v>100</v>
      </c>
      <c r="I8" s="269"/>
      <c r="J8" s="269" t="s">
        <v>101</v>
      </c>
      <c r="K8" s="269"/>
    </row>
    <row r="9" spans="1:11" s="77" customFormat="1" ht="26">
      <c r="A9" s="276"/>
      <c r="B9" s="2" t="s">
        <v>128</v>
      </c>
      <c r="C9" s="2" t="s">
        <v>129</v>
      </c>
      <c r="D9" s="2" t="s">
        <v>128</v>
      </c>
      <c r="E9" s="2" t="s">
        <v>129</v>
      </c>
      <c r="F9" s="2" t="s">
        <v>128</v>
      </c>
      <c r="G9" s="2" t="s">
        <v>129</v>
      </c>
      <c r="H9" s="2" t="s">
        <v>128</v>
      </c>
      <c r="I9" s="2" t="s">
        <v>129</v>
      </c>
      <c r="J9" s="2" t="s">
        <v>128</v>
      </c>
      <c r="K9" s="2" t="s">
        <v>129</v>
      </c>
    </row>
    <row r="10" spans="1:11" s="53" customFormat="1">
      <c r="A10" s="217" t="s">
        <v>143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25</v>
      </c>
      <c r="I10" s="78">
        <v>25</v>
      </c>
      <c r="J10" s="78">
        <v>26</v>
      </c>
      <c r="K10" s="78">
        <v>180250</v>
      </c>
    </row>
    <row r="11" spans="1:11" s="53" customFormat="1">
      <c r="A11" s="217" t="s">
        <v>134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25</v>
      </c>
      <c r="I11" s="78">
        <v>25</v>
      </c>
      <c r="J11" s="78">
        <v>26</v>
      </c>
      <c r="K11" s="78">
        <v>180250</v>
      </c>
    </row>
    <row r="12" spans="1:11" s="53" customFormat="1"/>
    <row r="13" spans="1:11" s="53" customFormat="1">
      <c r="A13" s="28" t="s">
        <v>810</v>
      </c>
    </row>
    <row r="14" spans="1:11" s="53" customFormat="1">
      <c r="A14" s="269" t="s">
        <v>126</v>
      </c>
      <c r="B14" s="269" t="s">
        <v>145</v>
      </c>
      <c r="C14" s="269"/>
      <c r="D14" s="269"/>
      <c r="E14" s="269"/>
      <c r="F14" s="269" t="s">
        <v>146</v>
      </c>
    </row>
    <row r="15" spans="1:11" s="53" customFormat="1" ht="26">
      <c r="A15" s="269"/>
      <c r="B15" s="2" t="s">
        <v>97</v>
      </c>
      <c r="C15" s="2" t="s">
        <v>98</v>
      </c>
      <c r="D15" s="2" t="s">
        <v>99</v>
      </c>
      <c r="E15" s="2" t="s">
        <v>100</v>
      </c>
      <c r="F15" s="269"/>
    </row>
    <row r="16" spans="1:11" s="53" customFormat="1">
      <c r="A16" s="79"/>
      <c r="B16" s="78">
        <v>0</v>
      </c>
      <c r="C16" s="78">
        <v>0</v>
      </c>
      <c r="D16" s="78">
        <v>0</v>
      </c>
      <c r="E16" s="78">
        <v>0</v>
      </c>
      <c r="F16" s="78">
        <v>0</v>
      </c>
    </row>
    <row r="17" spans="1:6" s="53" customFormat="1">
      <c r="A17" s="79" t="s">
        <v>134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</row>
  </sheetData>
  <mergeCells count="15">
    <mergeCell ref="H8:I8"/>
    <mergeCell ref="J8:K8"/>
    <mergeCell ref="B2:C2"/>
    <mergeCell ref="D2:E2"/>
    <mergeCell ref="F2:G2"/>
    <mergeCell ref="H2:I2"/>
    <mergeCell ref="J2:K2"/>
    <mergeCell ref="A2:A3"/>
    <mergeCell ref="A8:A9"/>
    <mergeCell ref="A14:A15"/>
    <mergeCell ref="B14:E14"/>
    <mergeCell ref="F14:F15"/>
    <mergeCell ref="B8:C8"/>
    <mergeCell ref="D8:E8"/>
    <mergeCell ref="F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221"/>
  <sheetViews>
    <sheetView zoomScale="80" zoomScaleNormal="80" workbookViewId="0">
      <pane xSplit="2" ySplit="2" topLeftCell="C3" activePane="bottomRight" state="frozen"/>
      <selection activeCell="E12" sqref="E12"/>
      <selection pane="topRight" activeCell="E12" sqref="E12"/>
      <selection pane="bottomLeft" activeCell="E12" sqref="E12"/>
      <selection pane="bottomRight" activeCell="C30" sqref="C30"/>
    </sheetView>
  </sheetViews>
  <sheetFormatPr defaultColWidth="9.1796875" defaultRowHeight="12"/>
  <cols>
    <col min="1" max="1" width="8.54296875" style="67" customWidth="1"/>
    <col min="2" max="2" width="47.54296875" style="76" customWidth="1"/>
    <col min="3" max="22" width="13.54296875" style="67" customWidth="1"/>
    <col min="23" max="16384" width="9.1796875" style="67"/>
  </cols>
  <sheetData>
    <row r="1" spans="1:26">
      <c r="A1" s="281" t="s">
        <v>726</v>
      </c>
      <c r="B1" s="281"/>
      <c r="C1" s="281" t="s">
        <v>725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 ht="14.5">
      <c r="A2" s="282" t="s">
        <v>724</v>
      </c>
      <c r="B2" s="283" t="s">
        <v>723</v>
      </c>
      <c r="C2" s="284" t="s">
        <v>722</v>
      </c>
      <c r="D2" s="285"/>
      <c r="E2" s="279" t="s">
        <v>721</v>
      </c>
      <c r="F2" s="288"/>
      <c r="G2" s="288"/>
      <c r="H2" s="288"/>
      <c r="I2" s="288"/>
      <c r="J2" s="280"/>
      <c r="K2" s="284" t="s">
        <v>720</v>
      </c>
      <c r="L2" s="285"/>
      <c r="M2" s="284" t="s">
        <v>719</v>
      </c>
      <c r="N2" s="285"/>
      <c r="O2" s="284" t="s">
        <v>910</v>
      </c>
      <c r="P2" s="285"/>
      <c r="Q2" s="284" t="s">
        <v>718</v>
      </c>
      <c r="R2" s="285"/>
      <c r="S2" s="284" t="s">
        <v>717</v>
      </c>
      <c r="T2" s="285"/>
      <c r="U2" s="284" t="s">
        <v>716</v>
      </c>
      <c r="V2" s="285"/>
      <c r="W2" s="284" t="s">
        <v>715</v>
      </c>
      <c r="X2" s="285"/>
      <c r="Y2" s="284" t="s">
        <v>714</v>
      </c>
      <c r="Z2" s="285"/>
    </row>
    <row r="3" spans="1:26" ht="78" customHeight="1">
      <c r="A3" s="282"/>
      <c r="B3" s="283"/>
      <c r="C3" s="286"/>
      <c r="D3" s="287"/>
      <c r="E3" s="279" t="s">
        <v>899</v>
      </c>
      <c r="F3" s="280"/>
      <c r="G3" s="279" t="s">
        <v>900</v>
      </c>
      <c r="H3" s="280"/>
      <c r="I3" s="279" t="s">
        <v>901</v>
      </c>
      <c r="J3" s="280"/>
      <c r="K3" s="286"/>
      <c r="L3" s="287"/>
      <c r="M3" s="286"/>
      <c r="N3" s="287"/>
      <c r="O3" s="286"/>
      <c r="P3" s="287"/>
      <c r="Q3" s="286"/>
      <c r="R3" s="287"/>
      <c r="S3" s="286"/>
      <c r="T3" s="287"/>
      <c r="U3" s="286"/>
      <c r="V3" s="287"/>
      <c r="W3" s="286"/>
      <c r="X3" s="287"/>
      <c r="Y3" s="286"/>
      <c r="Z3" s="287"/>
    </row>
    <row r="4" spans="1:26" ht="14.5" customHeight="1">
      <c r="A4" s="282"/>
      <c r="B4" s="283"/>
      <c r="C4" s="132" t="s">
        <v>128</v>
      </c>
      <c r="D4" s="132" t="s">
        <v>711</v>
      </c>
      <c r="E4" s="132" t="s">
        <v>128</v>
      </c>
      <c r="F4" s="132" t="s">
        <v>711</v>
      </c>
      <c r="G4" s="132" t="s">
        <v>128</v>
      </c>
      <c r="H4" s="132" t="s">
        <v>711</v>
      </c>
      <c r="I4" s="132" t="s">
        <v>128</v>
      </c>
      <c r="J4" s="132" t="s">
        <v>711</v>
      </c>
      <c r="K4" s="132" t="s">
        <v>128</v>
      </c>
      <c r="L4" s="132" t="s">
        <v>711</v>
      </c>
      <c r="M4" s="132" t="s">
        <v>128</v>
      </c>
      <c r="N4" s="132" t="s">
        <v>711</v>
      </c>
      <c r="O4" s="132" t="s">
        <v>128</v>
      </c>
      <c r="P4" s="132" t="s">
        <v>711</v>
      </c>
      <c r="Q4" s="132" t="s">
        <v>128</v>
      </c>
      <c r="R4" s="132" t="s">
        <v>711</v>
      </c>
      <c r="S4" s="132" t="s">
        <v>128</v>
      </c>
      <c r="T4" s="132" t="s">
        <v>711</v>
      </c>
      <c r="U4" s="132" t="s">
        <v>128</v>
      </c>
      <c r="V4" s="132" t="s">
        <v>713</v>
      </c>
      <c r="W4" s="132" t="s">
        <v>128</v>
      </c>
      <c r="X4" s="132" t="s">
        <v>712</v>
      </c>
      <c r="Y4" s="132" t="s">
        <v>128</v>
      </c>
      <c r="Z4" s="132" t="s">
        <v>711</v>
      </c>
    </row>
    <row r="5" spans="1:26" ht="14.5" customHeight="1">
      <c r="A5" s="219" t="s">
        <v>710</v>
      </c>
      <c r="B5" s="220" t="s">
        <v>709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</row>
    <row r="6" spans="1:26" ht="14.5">
      <c r="A6" s="219" t="s">
        <v>708</v>
      </c>
      <c r="B6" s="220" t="s">
        <v>707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</row>
    <row r="7" spans="1:26" ht="14.5">
      <c r="A7" s="219" t="s">
        <v>706</v>
      </c>
      <c r="B7" s="220" t="s">
        <v>705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</row>
    <row r="8" spans="1:26" ht="14.5">
      <c r="A8" s="219" t="s">
        <v>704</v>
      </c>
      <c r="B8" s="220" t="s">
        <v>703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</row>
    <row r="9" spans="1:26" ht="14.5">
      <c r="A9" s="219" t="s">
        <v>702</v>
      </c>
      <c r="B9" s="220" t="s">
        <v>701</v>
      </c>
      <c r="C9" s="68">
        <v>20</v>
      </c>
      <c r="D9" s="68">
        <v>477</v>
      </c>
      <c r="E9" s="68">
        <v>1</v>
      </c>
      <c r="F9" s="68">
        <v>25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</row>
    <row r="10" spans="1:26" ht="14.5">
      <c r="A10" s="219" t="s">
        <v>700</v>
      </c>
      <c r="B10" s="220" t="s">
        <v>699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</row>
    <row r="11" spans="1:26" ht="14.5">
      <c r="A11" s="219" t="s">
        <v>698</v>
      </c>
      <c r="B11" s="220" t="s">
        <v>697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</row>
    <row r="12" spans="1:26" ht="14.5">
      <c r="A12" s="219" t="s">
        <v>696</v>
      </c>
      <c r="B12" s="220" t="s">
        <v>695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</row>
    <row r="13" spans="1:26" ht="14.5">
      <c r="A13" s="219" t="s">
        <v>694</v>
      </c>
      <c r="B13" s="220" t="s">
        <v>135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</row>
    <row r="14" spans="1:26" ht="14.5">
      <c r="A14" s="219" t="s">
        <v>693</v>
      </c>
      <c r="B14" s="220" t="s">
        <v>692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</row>
    <row r="15" spans="1:26" ht="14.5">
      <c r="A15" s="219" t="s">
        <v>691</v>
      </c>
      <c r="B15" s="220" t="s">
        <v>690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</row>
    <row r="16" spans="1:26" ht="14.5">
      <c r="A16" s="219" t="s">
        <v>689</v>
      </c>
      <c r="B16" s="220" t="s">
        <v>688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</row>
    <row r="17" spans="1:26" ht="14.5">
      <c r="A17" s="219" t="s">
        <v>687</v>
      </c>
      <c r="B17" s="220" t="s">
        <v>686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23</v>
      </c>
      <c r="L17" s="68">
        <v>155.15899999999999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</v>
      </c>
      <c r="Z17" s="68">
        <v>6.4429999999999996</v>
      </c>
    </row>
    <row r="18" spans="1:26" ht="14.5">
      <c r="A18" s="219" t="s">
        <v>685</v>
      </c>
      <c r="B18" s="220" t="s">
        <v>684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</row>
    <row r="19" spans="1:26" ht="14.5">
      <c r="A19" s="219" t="s">
        <v>683</v>
      </c>
      <c r="B19" s="220" t="s">
        <v>682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</row>
    <row r="20" spans="1:26" ht="14.5">
      <c r="A20" s="219" t="s">
        <v>681</v>
      </c>
      <c r="B20" s="220" t="s">
        <v>680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</row>
    <row r="21" spans="1:26" ht="14.5">
      <c r="A21" s="219" t="s">
        <v>679</v>
      </c>
      <c r="B21" s="220" t="s">
        <v>678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</row>
    <row r="22" spans="1:26" ht="14.5">
      <c r="A22" s="219" t="s">
        <v>677</v>
      </c>
      <c r="B22" s="220" t="s">
        <v>676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</row>
    <row r="23" spans="1:26" ht="14.5">
      <c r="A23" s="219" t="s">
        <v>675</v>
      </c>
      <c r="B23" s="220" t="s">
        <v>674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</row>
    <row r="24" spans="1:26" ht="14.5">
      <c r="A24" s="219" t="s">
        <v>673</v>
      </c>
      <c r="B24" s="220" t="s">
        <v>672</v>
      </c>
      <c r="C24" s="68">
        <v>11</v>
      </c>
      <c r="D24" s="68">
        <v>283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</row>
    <row r="25" spans="1:26" ht="14.5">
      <c r="A25" s="219" t="s">
        <v>671</v>
      </c>
      <c r="B25" s="220" t="s">
        <v>670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</row>
    <row r="26" spans="1:26" ht="14.5">
      <c r="A26" s="219" t="s">
        <v>669</v>
      </c>
      <c r="B26" s="220" t="s">
        <v>668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</row>
    <row r="27" spans="1:26" ht="14.5">
      <c r="A27" s="219" t="s">
        <v>667</v>
      </c>
      <c r="B27" s="220" t="s">
        <v>130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</row>
    <row r="28" spans="1:26" ht="14.5">
      <c r="A28" s="219" t="s">
        <v>483</v>
      </c>
      <c r="B28" s="220" t="s">
        <v>666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</row>
    <row r="29" spans="1:26" ht="14.5">
      <c r="A29" s="219" t="s">
        <v>665</v>
      </c>
      <c r="B29" s="220" t="s">
        <v>664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</row>
    <row r="30" spans="1:26" ht="14.5">
      <c r="A30" s="219" t="s">
        <v>663</v>
      </c>
      <c r="B30" s="220" t="s">
        <v>662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</row>
    <row r="31" spans="1:26" ht="14.5">
      <c r="A31" s="219" t="s">
        <v>661</v>
      </c>
      <c r="B31" s="220" t="s">
        <v>660</v>
      </c>
      <c r="C31" s="68">
        <v>0</v>
      </c>
      <c r="D31" s="68">
        <v>0</v>
      </c>
      <c r="E31" s="68">
        <v>0</v>
      </c>
      <c r="F31" s="68">
        <v>0</v>
      </c>
      <c r="G31" s="68">
        <v>60</v>
      </c>
      <c r="H31" s="68">
        <v>657.048</v>
      </c>
      <c r="I31" s="68">
        <v>0</v>
      </c>
      <c r="J31" s="68">
        <v>0</v>
      </c>
      <c r="K31" s="68">
        <v>26</v>
      </c>
      <c r="L31" s="68">
        <v>227.26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2</v>
      </c>
      <c r="Z31" s="68">
        <v>21.48</v>
      </c>
    </row>
    <row r="32" spans="1:26" ht="14.5">
      <c r="A32" s="219" t="s">
        <v>659</v>
      </c>
      <c r="B32" s="220" t="s">
        <v>658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</row>
    <row r="33" spans="1:26" ht="14.5">
      <c r="A33" s="219" t="s">
        <v>657</v>
      </c>
      <c r="B33" s="220" t="s">
        <v>656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</row>
    <row r="34" spans="1:26" ht="14.5">
      <c r="A34" s="219" t="s">
        <v>655</v>
      </c>
      <c r="B34" s="220" t="s">
        <v>654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</row>
    <row r="35" spans="1:26" ht="14.5">
      <c r="A35" s="219" t="s">
        <v>653</v>
      </c>
      <c r="B35" s="220" t="s">
        <v>652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</row>
    <row r="36" spans="1:26" ht="14.5">
      <c r="A36" s="219" t="s">
        <v>651</v>
      </c>
      <c r="B36" s="220" t="s">
        <v>650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</row>
    <row r="37" spans="1:26" ht="14.5">
      <c r="A37" s="219" t="s">
        <v>649</v>
      </c>
      <c r="B37" s="220" t="s">
        <v>648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</row>
    <row r="38" spans="1:26" ht="14.5">
      <c r="A38" s="219" t="s">
        <v>647</v>
      </c>
      <c r="B38" s="220" t="s">
        <v>646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</row>
    <row r="39" spans="1:26" ht="14.5">
      <c r="A39" s="219" t="s">
        <v>645</v>
      </c>
      <c r="B39" s="220" t="s">
        <v>644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</row>
    <row r="40" spans="1:26" ht="14.5">
      <c r="A40" s="219" t="s">
        <v>643</v>
      </c>
      <c r="B40" s="220" t="s">
        <v>136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2</v>
      </c>
      <c r="V40" s="68">
        <v>15.164999999999999</v>
      </c>
      <c r="W40" s="68">
        <v>0</v>
      </c>
      <c r="X40" s="68">
        <v>0</v>
      </c>
      <c r="Y40" s="68">
        <v>0</v>
      </c>
      <c r="Z40" s="68">
        <v>0</v>
      </c>
    </row>
    <row r="41" spans="1:26" ht="14.5">
      <c r="A41" s="219" t="s">
        <v>642</v>
      </c>
      <c r="B41" s="220" t="s">
        <v>641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</row>
    <row r="42" spans="1:26" ht="14.5">
      <c r="A42" s="221" t="s">
        <v>640</v>
      </c>
      <c r="B42" s="222" t="s">
        <v>639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</row>
    <row r="43" spans="1:26" ht="14.5">
      <c r="A43" s="219" t="s">
        <v>638</v>
      </c>
      <c r="B43" s="220" t="s">
        <v>637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</row>
    <row r="44" spans="1:26" ht="14.5">
      <c r="A44" s="219" t="s">
        <v>636</v>
      </c>
      <c r="B44" s="220" t="s">
        <v>635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</row>
    <row r="45" spans="1:26" ht="14.5">
      <c r="A45" s="219" t="s">
        <v>634</v>
      </c>
      <c r="B45" s="220" t="s">
        <v>633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</row>
    <row r="46" spans="1:26" ht="14.5">
      <c r="A46" s="219" t="s">
        <v>632</v>
      </c>
      <c r="B46" s="220" t="s">
        <v>631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</row>
    <row r="47" spans="1:26" ht="14.5">
      <c r="A47" s="219" t="s">
        <v>630</v>
      </c>
      <c r="B47" s="220" t="s">
        <v>629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</row>
    <row r="48" spans="1:26" ht="14.5">
      <c r="A48" s="219" t="s">
        <v>628</v>
      </c>
      <c r="B48" s="220" t="s">
        <v>627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</row>
    <row r="49" spans="1:26" ht="14.5">
      <c r="A49" s="219" t="s">
        <v>626</v>
      </c>
      <c r="B49" s="220" t="s">
        <v>625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</row>
    <row r="50" spans="1:26" ht="14.5">
      <c r="A50" s="219" t="s">
        <v>624</v>
      </c>
      <c r="B50" s="220" t="s">
        <v>623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</row>
    <row r="51" spans="1:26" ht="14.5">
      <c r="A51" s="219" t="s">
        <v>622</v>
      </c>
      <c r="B51" s="220" t="s">
        <v>621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</row>
    <row r="52" spans="1:26" ht="14.5">
      <c r="A52" s="219" t="s">
        <v>620</v>
      </c>
      <c r="B52" s="220" t="s">
        <v>619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</row>
    <row r="53" spans="1:26" ht="14.5">
      <c r="A53" s="219" t="s">
        <v>618</v>
      </c>
      <c r="B53" s="220" t="s">
        <v>617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</row>
    <row r="54" spans="1:26" ht="14.5">
      <c r="A54" s="219" t="s">
        <v>616</v>
      </c>
      <c r="B54" s="220" t="s">
        <v>615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</row>
    <row r="55" spans="1:26" ht="14.5">
      <c r="A55" s="219" t="s">
        <v>614</v>
      </c>
      <c r="B55" s="220" t="s">
        <v>613</v>
      </c>
      <c r="C55" s="68">
        <v>2</v>
      </c>
      <c r="D55" s="68">
        <v>49</v>
      </c>
      <c r="E55" s="68">
        <v>3</v>
      </c>
      <c r="F55" s="68">
        <v>81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</row>
    <row r="56" spans="1:26" ht="14.5">
      <c r="A56" s="219" t="s">
        <v>612</v>
      </c>
      <c r="B56" s="220" t="s">
        <v>611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</row>
    <row r="57" spans="1:26" ht="14.5">
      <c r="A57" s="219" t="s">
        <v>610</v>
      </c>
      <c r="B57" s="220" t="s">
        <v>609</v>
      </c>
      <c r="C57" s="68">
        <v>11</v>
      </c>
      <c r="D57" s="68">
        <v>283</v>
      </c>
      <c r="E57" s="68">
        <v>6</v>
      </c>
      <c r="F57" s="68">
        <v>152</v>
      </c>
      <c r="G57" s="68">
        <v>2</v>
      </c>
      <c r="H57" s="68">
        <v>50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</row>
    <row r="58" spans="1:26" ht="14.5">
      <c r="A58" s="219" t="s">
        <v>608</v>
      </c>
      <c r="B58" s="220" t="s">
        <v>607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</row>
    <row r="59" spans="1:26" ht="14.5">
      <c r="A59" s="219" t="s">
        <v>606</v>
      </c>
      <c r="B59" s="220" t="s">
        <v>605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</row>
    <row r="60" spans="1:26" ht="14.5">
      <c r="A60" s="219" t="s">
        <v>604</v>
      </c>
      <c r="B60" s="220" t="s">
        <v>603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</row>
    <row r="61" spans="1:26" ht="14.5">
      <c r="A61" s="219" t="s">
        <v>602</v>
      </c>
      <c r="B61" s="220" t="s">
        <v>131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13</v>
      </c>
      <c r="L61" s="68">
        <v>37.146999999999998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</row>
    <row r="62" spans="1:26" ht="14.5">
      <c r="A62" s="219" t="s">
        <v>601</v>
      </c>
      <c r="B62" s="220" t="s">
        <v>600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</row>
    <row r="63" spans="1:26" ht="14.5">
      <c r="A63" s="219" t="s">
        <v>599</v>
      </c>
      <c r="B63" s="220" t="s">
        <v>598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</row>
    <row r="64" spans="1:26" ht="14.5">
      <c r="A64" s="219" t="s">
        <v>597</v>
      </c>
      <c r="B64" s="220" t="s">
        <v>596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</row>
    <row r="65" spans="1:26" ht="14.5">
      <c r="A65" s="219" t="s">
        <v>595</v>
      </c>
      <c r="B65" s="220" t="s">
        <v>594</v>
      </c>
      <c r="C65" s="68">
        <v>4</v>
      </c>
      <c r="D65" s="68">
        <v>102.5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</row>
    <row r="66" spans="1:26" ht="14.5">
      <c r="A66" s="219" t="s">
        <v>593</v>
      </c>
      <c r="B66" s="220" t="s">
        <v>592</v>
      </c>
      <c r="C66" s="68">
        <v>3</v>
      </c>
      <c r="D66" s="68">
        <v>73</v>
      </c>
      <c r="E66" s="68">
        <v>3</v>
      </c>
      <c r="F66" s="68">
        <v>41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</row>
    <row r="67" spans="1:26" ht="14.5">
      <c r="A67" s="219" t="s">
        <v>591</v>
      </c>
      <c r="B67" s="220" t="s">
        <v>590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</row>
    <row r="68" spans="1:26" ht="14.5">
      <c r="A68" s="219" t="s">
        <v>589</v>
      </c>
      <c r="B68" s="220" t="s">
        <v>588</v>
      </c>
      <c r="C68" s="68">
        <v>0</v>
      </c>
      <c r="D68" s="68">
        <v>0</v>
      </c>
      <c r="E68" s="68">
        <v>13</v>
      </c>
      <c r="F68" s="68">
        <v>342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</row>
    <row r="69" spans="1:26" ht="14.5">
      <c r="A69" s="219" t="s">
        <v>587</v>
      </c>
      <c r="B69" s="220" t="s">
        <v>586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</row>
    <row r="70" spans="1:26" ht="14.5">
      <c r="A70" s="219" t="s">
        <v>585</v>
      </c>
      <c r="B70" s="220" t="s">
        <v>584</v>
      </c>
      <c r="C70" s="68">
        <v>31</v>
      </c>
      <c r="D70" s="68">
        <v>775.01600000000008</v>
      </c>
      <c r="E70" s="68">
        <v>24</v>
      </c>
      <c r="F70" s="68">
        <v>627</v>
      </c>
      <c r="G70" s="68">
        <v>8</v>
      </c>
      <c r="H70" s="68">
        <v>206.77199999999999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</row>
    <row r="71" spans="1:26" ht="14.5">
      <c r="A71" s="219" t="s">
        <v>583</v>
      </c>
      <c r="B71" s="220" t="s">
        <v>144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</row>
    <row r="72" spans="1:26" ht="14.5">
      <c r="A72" s="219" t="s">
        <v>582</v>
      </c>
      <c r="B72" s="220" t="s">
        <v>581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</row>
    <row r="73" spans="1:26" ht="14.5">
      <c r="A73" s="219" t="s">
        <v>580</v>
      </c>
      <c r="B73" s="220" t="s">
        <v>147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11</v>
      </c>
      <c r="L73" s="68">
        <v>196.06200000000001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</row>
    <row r="74" spans="1:26" ht="14.5">
      <c r="A74" s="219" t="s">
        <v>579</v>
      </c>
      <c r="B74" s="220" t="s">
        <v>578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</row>
    <row r="75" spans="1:26" ht="14.5">
      <c r="A75" s="219" t="s">
        <v>577</v>
      </c>
      <c r="B75" s="220" t="s">
        <v>576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</row>
    <row r="76" spans="1:26" ht="14.5">
      <c r="A76" s="219" t="s">
        <v>575</v>
      </c>
      <c r="B76" s="220" t="s">
        <v>574</v>
      </c>
      <c r="C76" s="68">
        <v>0</v>
      </c>
      <c r="D76" s="68">
        <v>0</v>
      </c>
      <c r="E76" s="68">
        <v>0</v>
      </c>
      <c r="F76" s="68">
        <v>0</v>
      </c>
      <c r="G76" s="68">
        <v>311</v>
      </c>
      <c r="H76" s="68">
        <v>1732.702</v>
      </c>
      <c r="I76" s="68">
        <v>0</v>
      </c>
      <c r="J76" s="68">
        <v>0</v>
      </c>
      <c r="K76" s="68">
        <v>82</v>
      </c>
      <c r="L76" s="68">
        <v>651.73199999999997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</row>
    <row r="77" spans="1:26" ht="14.5">
      <c r="A77" s="219" t="s">
        <v>573</v>
      </c>
      <c r="B77" s="220" t="s">
        <v>572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</row>
    <row r="78" spans="1:26" ht="14.5">
      <c r="A78" s="219" t="s">
        <v>571</v>
      </c>
      <c r="B78" s="220" t="s">
        <v>570</v>
      </c>
      <c r="C78" s="68">
        <v>0</v>
      </c>
      <c r="D78" s="68">
        <v>0</v>
      </c>
      <c r="E78" s="68">
        <v>0</v>
      </c>
      <c r="F78" s="68">
        <v>0</v>
      </c>
      <c r="G78" s="68">
        <v>14</v>
      </c>
      <c r="H78" s="68">
        <v>188.04599999999999</v>
      </c>
      <c r="I78" s="68">
        <v>0</v>
      </c>
      <c r="J78" s="68">
        <v>0</v>
      </c>
      <c r="K78" s="68">
        <v>4</v>
      </c>
      <c r="L78" s="68">
        <v>40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</row>
    <row r="79" spans="1:26" ht="14.5">
      <c r="A79" s="219" t="s">
        <v>569</v>
      </c>
      <c r="B79" s="220" t="s">
        <v>568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</row>
    <row r="80" spans="1:26" ht="14.5">
      <c r="A80" s="219" t="s">
        <v>567</v>
      </c>
      <c r="B80" s="220" t="s">
        <v>566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</row>
    <row r="81" spans="1:26" ht="14.5">
      <c r="A81" s="219" t="s">
        <v>565</v>
      </c>
      <c r="B81" s="220" t="s">
        <v>564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</row>
    <row r="82" spans="1:26" ht="14.5">
      <c r="A82" s="219" t="s">
        <v>563</v>
      </c>
      <c r="B82" s="220" t="s">
        <v>562</v>
      </c>
      <c r="C82" s="68">
        <v>1</v>
      </c>
      <c r="D82" s="68">
        <v>25</v>
      </c>
      <c r="E82" s="68">
        <v>1</v>
      </c>
      <c r="F82" s="68">
        <v>25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</row>
    <row r="83" spans="1:26" ht="14.5">
      <c r="A83" s="219" t="s">
        <v>561</v>
      </c>
      <c r="B83" s="220" t="s">
        <v>560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</row>
    <row r="84" spans="1:26" ht="14.5">
      <c r="A84" s="219" t="s">
        <v>559</v>
      </c>
      <c r="B84" s="220" t="s">
        <v>558</v>
      </c>
      <c r="C84" s="68">
        <v>0</v>
      </c>
      <c r="D84" s="68">
        <v>0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15</v>
      </c>
      <c r="L84" s="68">
        <v>18.652999999999999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</row>
    <row r="85" spans="1:26" ht="14.5">
      <c r="A85" s="219" t="s">
        <v>557</v>
      </c>
      <c r="B85" s="220" t="s">
        <v>556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4</v>
      </c>
      <c r="L85" s="68">
        <v>21.751999999999999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</row>
    <row r="86" spans="1:26" ht="14.5">
      <c r="A86" s="219" t="s">
        <v>555</v>
      </c>
      <c r="B86" s="220" t="s">
        <v>139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</row>
    <row r="87" spans="1:26" ht="14.5">
      <c r="A87" s="219" t="s">
        <v>554</v>
      </c>
      <c r="B87" s="220" t="s">
        <v>149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</row>
    <row r="88" spans="1:26" ht="14.5">
      <c r="A88" s="219" t="s">
        <v>553</v>
      </c>
      <c r="B88" s="220" t="s">
        <v>140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</row>
    <row r="89" spans="1:26" ht="14.5">
      <c r="A89" s="219" t="s">
        <v>552</v>
      </c>
      <c r="B89" s="220" t="s">
        <v>551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</row>
    <row r="90" spans="1:26" ht="14.5">
      <c r="A90" s="219" t="s">
        <v>550</v>
      </c>
      <c r="B90" s="220" t="s">
        <v>549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</row>
    <row r="91" spans="1:26" ht="14.5">
      <c r="A91" s="219" t="s">
        <v>548</v>
      </c>
      <c r="B91" s="220" t="s">
        <v>547</v>
      </c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</row>
    <row r="92" spans="1:26" ht="14.5">
      <c r="A92" s="219" t="s">
        <v>546</v>
      </c>
      <c r="B92" s="220" t="s">
        <v>545</v>
      </c>
      <c r="C92" s="68">
        <v>0</v>
      </c>
      <c r="D92" s="68">
        <v>0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</row>
    <row r="93" spans="1:26" ht="14.5">
      <c r="A93" s="219" t="s">
        <v>544</v>
      </c>
      <c r="B93" s="220" t="s">
        <v>543</v>
      </c>
      <c r="C93" s="68">
        <v>14</v>
      </c>
      <c r="D93" s="68">
        <v>290.95</v>
      </c>
      <c r="E93" s="68">
        <v>6</v>
      </c>
      <c r="F93" s="68">
        <v>158.05000000000001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</row>
    <row r="94" spans="1:26" ht="14.5">
      <c r="A94" s="219" t="s">
        <v>542</v>
      </c>
      <c r="B94" s="220" t="s">
        <v>541</v>
      </c>
      <c r="C94" s="68">
        <v>0</v>
      </c>
      <c r="D94" s="68">
        <v>0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5</v>
      </c>
      <c r="L94" s="68">
        <v>3.0739999999999998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</row>
    <row r="95" spans="1:26" ht="14.5">
      <c r="A95" s="97" t="s">
        <v>441</v>
      </c>
      <c r="B95" s="98" t="s">
        <v>540</v>
      </c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3</v>
      </c>
      <c r="Z95" s="68">
        <v>47.837000000000003</v>
      </c>
    </row>
    <row r="96" spans="1:26" ht="14.5">
      <c r="A96" s="219" t="s">
        <v>539</v>
      </c>
      <c r="B96" s="220" t="s">
        <v>538</v>
      </c>
      <c r="C96" s="68">
        <v>5</v>
      </c>
      <c r="D96" s="68">
        <v>86.905000000000001</v>
      </c>
      <c r="E96" s="68">
        <v>0</v>
      </c>
      <c r="F96" s="68">
        <v>0</v>
      </c>
      <c r="G96" s="68">
        <v>2</v>
      </c>
      <c r="H96" s="68">
        <v>39.924999999999997</v>
      </c>
      <c r="I96" s="68">
        <v>0</v>
      </c>
      <c r="J96" s="68">
        <v>0</v>
      </c>
      <c r="K96" s="68">
        <v>83</v>
      </c>
      <c r="L96" s="68">
        <v>972.78899999999999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1</v>
      </c>
      <c r="V96" s="68">
        <v>0.46439999999999998</v>
      </c>
      <c r="W96" s="68">
        <v>0</v>
      </c>
      <c r="X96" s="68">
        <v>0</v>
      </c>
      <c r="Y96" s="68">
        <v>6</v>
      </c>
      <c r="Z96" s="68">
        <v>60.233999999999995</v>
      </c>
    </row>
    <row r="97" spans="1:26" ht="14.5">
      <c r="A97" s="219" t="s">
        <v>537</v>
      </c>
      <c r="B97" s="220" t="s">
        <v>536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</row>
    <row r="98" spans="1:26" ht="14.5">
      <c r="A98" s="219" t="s">
        <v>535</v>
      </c>
      <c r="B98" s="220" t="s">
        <v>534</v>
      </c>
      <c r="C98" s="68">
        <v>0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</row>
    <row r="99" spans="1:26" ht="14.5">
      <c r="A99" s="219" t="s">
        <v>533</v>
      </c>
      <c r="B99" s="220" t="s">
        <v>141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</row>
    <row r="100" spans="1:26" ht="14.5">
      <c r="A100" s="219" t="s">
        <v>532</v>
      </c>
      <c r="B100" s="220" t="s">
        <v>531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</row>
    <row r="101" spans="1:26" ht="14.5">
      <c r="A101" s="219" t="s">
        <v>530</v>
      </c>
      <c r="B101" s="220" t="s">
        <v>529</v>
      </c>
      <c r="C101" s="68">
        <v>0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</row>
    <row r="102" spans="1:26" ht="14.5">
      <c r="A102" s="219" t="s">
        <v>528</v>
      </c>
      <c r="B102" s="220" t="s">
        <v>132</v>
      </c>
      <c r="C102" s="68">
        <v>0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</row>
    <row r="103" spans="1:26" ht="14.5">
      <c r="A103" s="219" t="s">
        <v>527</v>
      </c>
      <c r="B103" s="220" t="s">
        <v>526</v>
      </c>
      <c r="C103" s="68">
        <v>7</v>
      </c>
      <c r="D103" s="68">
        <v>178.01999999999998</v>
      </c>
      <c r="E103" s="68">
        <v>21</v>
      </c>
      <c r="F103" s="68">
        <v>557.01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</row>
    <row r="104" spans="1:26" ht="14.5">
      <c r="A104" s="219" t="s">
        <v>525</v>
      </c>
      <c r="B104" s="220" t="s">
        <v>524</v>
      </c>
      <c r="C104" s="68">
        <v>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</row>
    <row r="105" spans="1:26" ht="14.5">
      <c r="A105" s="219" t="s">
        <v>523</v>
      </c>
      <c r="B105" s="220" t="s">
        <v>522</v>
      </c>
      <c r="C105" s="68">
        <v>0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</row>
    <row r="106" spans="1:26" ht="14.5">
      <c r="A106" s="219" t="s">
        <v>521</v>
      </c>
      <c r="B106" s="220" t="s">
        <v>520</v>
      </c>
      <c r="C106" s="68">
        <v>9</v>
      </c>
      <c r="D106" s="68">
        <v>150.161</v>
      </c>
      <c r="E106" s="68">
        <v>0</v>
      </c>
      <c r="F106" s="68">
        <v>0</v>
      </c>
      <c r="G106" s="68">
        <v>1</v>
      </c>
      <c r="H106" s="68">
        <v>4.7889999999999997</v>
      </c>
      <c r="I106" s="68">
        <v>2</v>
      </c>
      <c r="J106" s="68">
        <v>18.672999999999998</v>
      </c>
      <c r="K106" s="68">
        <v>7</v>
      </c>
      <c r="L106" s="68">
        <v>86.840999999999994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7</v>
      </c>
      <c r="Z106" s="68">
        <v>29.734000000000002</v>
      </c>
    </row>
    <row r="107" spans="1:26" ht="14.5">
      <c r="A107" s="219" t="s">
        <v>519</v>
      </c>
      <c r="B107" s="220" t="s">
        <v>518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</row>
    <row r="108" spans="1:26" ht="14.5">
      <c r="A108" s="219" t="s">
        <v>517</v>
      </c>
      <c r="B108" s="220" t="s">
        <v>516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</row>
    <row r="109" spans="1:26" ht="14.5">
      <c r="A109" s="219" t="s">
        <v>515</v>
      </c>
      <c r="B109" s="220" t="s">
        <v>514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</row>
    <row r="110" spans="1:26" ht="14.5">
      <c r="A110" s="219" t="s">
        <v>513</v>
      </c>
      <c r="B110" s="220" t="s">
        <v>512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</row>
    <row r="111" spans="1:26" ht="14.5">
      <c r="A111" s="219" t="s">
        <v>511</v>
      </c>
      <c r="B111" s="220" t="s">
        <v>510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</row>
    <row r="112" spans="1:26" ht="14.5">
      <c r="A112" s="219" t="s">
        <v>509</v>
      </c>
      <c r="B112" s="220" t="s">
        <v>508</v>
      </c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</row>
    <row r="113" spans="1:26" ht="14.5">
      <c r="A113" s="219" t="s">
        <v>507</v>
      </c>
      <c r="B113" s="220" t="s">
        <v>506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</row>
    <row r="114" spans="1:26" ht="14.5">
      <c r="A114" s="219" t="s">
        <v>505</v>
      </c>
      <c r="B114" s="220" t="s">
        <v>504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</row>
    <row r="115" spans="1:26" ht="14.5">
      <c r="A115" s="219" t="s">
        <v>503</v>
      </c>
      <c r="B115" s="220" t="s">
        <v>137</v>
      </c>
      <c r="C115" s="68">
        <v>12</v>
      </c>
      <c r="D115" s="68">
        <v>225.149</v>
      </c>
      <c r="E115" s="68">
        <v>0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2</v>
      </c>
      <c r="X115" s="68">
        <v>39.9</v>
      </c>
      <c r="Y115" s="68">
        <v>0</v>
      </c>
      <c r="Z115" s="68">
        <v>0</v>
      </c>
    </row>
    <row r="116" spans="1:26" ht="14.5">
      <c r="A116" s="219" t="s">
        <v>502</v>
      </c>
      <c r="B116" s="220" t="s">
        <v>501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</row>
    <row r="117" spans="1:26" ht="14.5">
      <c r="A117" s="219" t="s">
        <v>500</v>
      </c>
      <c r="B117" s="220" t="s">
        <v>499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</row>
    <row r="118" spans="1:26" ht="14.5">
      <c r="A118" s="219" t="s">
        <v>498</v>
      </c>
      <c r="B118" s="220" t="s">
        <v>497</v>
      </c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</row>
    <row r="119" spans="1:26" ht="14.5">
      <c r="A119" s="219" t="s">
        <v>496</v>
      </c>
      <c r="B119" s="220" t="s">
        <v>495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</row>
    <row r="120" spans="1:26" ht="14.5">
      <c r="A120" s="219" t="s">
        <v>494</v>
      </c>
      <c r="B120" s="220" t="s">
        <v>493</v>
      </c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</row>
    <row r="121" spans="1:26" ht="29">
      <c r="A121" s="219" t="s">
        <v>492</v>
      </c>
      <c r="B121" s="220" t="s">
        <v>491</v>
      </c>
      <c r="C121" s="68">
        <v>0</v>
      </c>
      <c r="D121" s="68">
        <v>0</v>
      </c>
      <c r="E121" s="68">
        <v>0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</row>
    <row r="122" spans="1:26" ht="14.5">
      <c r="A122" s="219" t="s">
        <v>490</v>
      </c>
      <c r="B122" s="220" t="s">
        <v>489</v>
      </c>
      <c r="C122" s="68">
        <v>44</v>
      </c>
      <c r="D122" s="68">
        <v>894.3599999999999</v>
      </c>
      <c r="E122" s="68">
        <v>1</v>
      </c>
      <c r="F122" s="68">
        <v>21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</row>
    <row r="123" spans="1:26" ht="14.5">
      <c r="A123" s="219" t="s">
        <v>488</v>
      </c>
      <c r="B123" s="220" t="s">
        <v>138</v>
      </c>
      <c r="C123" s="68">
        <v>0</v>
      </c>
      <c r="D123" s="68">
        <v>0</v>
      </c>
      <c r="E123" s="68">
        <v>0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</row>
    <row r="124" spans="1:26" ht="14.5">
      <c r="A124" s="219" t="s">
        <v>487</v>
      </c>
      <c r="B124" s="220" t="s">
        <v>486</v>
      </c>
      <c r="C124" s="68">
        <v>0</v>
      </c>
      <c r="D124" s="68">
        <v>0</v>
      </c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</row>
    <row r="125" spans="1:26" ht="14.5">
      <c r="A125" s="219" t="s">
        <v>485</v>
      </c>
      <c r="B125" s="220" t="s">
        <v>484</v>
      </c>
      <c r="C125" s="68">
        <v>16</v>
      </c>
      <c r="D125" s="68">
        <v>389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</row>
    <row r="126" spans="1:26" ht="14.5">
      <c r="A126" s="219" t="s">
        <v>483</v>
      </c>
      <c r="B126" s="220" t="s">
        <v>482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</row>
    <row r="127" spans="1:26" ht="14.5">
      <c r="A127" s="219" t="s">
        <v>481</v>
      </c>
      <c r="B127" s="220" t="s">
        <v>480</v>
      </c>
      <c r="C127" s="68">
        <v>0</v>
      </c>
      <c r="D127" s="68">
        <v>0</v>
      </c>
      <c r="E127" s="68">
        <v>1</v>
      </c>
      <c r="F127" s="68">
        <v>25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</row>
    <row r="128" spans="1:26" ht="14.5">
      <c r="A128" s="219" t="s">
        <v>479</v>
      </c>
      <c r="B128" s="220" t="s">
        <v>478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</row>
    <row r="129" spans="1:26" ht="14.5">
      <c r="A129" s="219" t="s">
        <v>477</v>
      </c>
      <c r="B129" s="220" t="s">
        <v>476</v>
      </c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</row>
    <row r="130" spans="1:26" ht="14.5">
      <c r="A130" s="219" t="s">
        <v>475</v>
      </c>
      <c r="B130" s="220" t="s">
        <v>474</v>
      </c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</row>
    <row r="131" spans="1:26" ht="14.5">
      <c r="A131" s="219" t="s">
        <v>473</v>
      </c>
      <c r="B131" s="220" t="s">
        <v>148</v>
      </c>
      <c r="C131" s="68">
        <v>0</v>
      </c>
      <c r="D131" s="68">
        <v>0</v>
      </c>
      <c r="E131" s="68">
        <v>0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</row>
    <row r="132" spans="1:26" ht="14.5">
      <c r="A132" s="219" t="s">
        <v>472</v>
      </c>
      <c r="B132" s="220" t="s">
        <v>471</v>
      </c>
      <c r="C132" s="68">
        <v>0</v>
      </c>
      <c r="D132" s="68">
        <v>0</v>
      </c>
      <c r="E132" s="68">
        <v>0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</row>
    <row r="133" spans="1:26" ht="14.5">
      <c r="A133" s="219" t="s">
        <v>470</v>
      </c>
      <c r="B133" s="220" t="s">
        <v>469</v>
      </c>
      <c r="C133" s="68">
        <v>0</v>
      </c>
      <c r="D133" s="68">
        <v>0</v>
      </c>
      <c r="E133" s="68">
        <v>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</row>
    <row r="134" spans="1:26" ht="14.5">
      <c r="A134" s="219" t="s">
        <v>468</v>
      </c>
      <c r="B134" s="220" t="s">
        <v>467</v>
      </c>
      <c r="C134" s="68">
        <v>0</v>
      </c>
      <c r="D134" s="68">
        <v>0</v>
      </c>
      <c r="E134" s="68">
        <v>0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</row>
    <row r="135" spans="1:26" ht="14.5">
      <c r="A135" s="219" t="s">
        <v>466</v>
      </c>
      <c r="B135" s="220" t="s">
        <v>465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</row>
    <row r="136" spans="1:26" ht="14.5">
      <c r="A136" s="219" t="s">
        <v>464</v>
      </c>
      <c r="B136" s="220" t="s">
        <v>463</v>
      </c>
      <c r="C136" s="68">
        <v>0</v>
      </c>
      <c r="D136" s="68">
        <v>0</v>
      </c>
      <c r="E136" s="68">
        <v>0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</row>
    <row r="137" spans="1:26" ht="14.5">
      <c r="A137" s="219" t="s">
        <v>455</v>
      </c>
      <c r="B137" s="220" t="s">
        <v>462</v>
      </c>
      <c r="C137" s="68">
        <v>0</v>
      </c>
      <c r="D137" s="68">
        <v>0</v>
      </c>
      <c r="E137" s="68">
        <v>0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</row>
    <row r="138" spans="1:26" ht="14.5">
      <c r="A138" s="219" t="s">
        <v>461</v>
      </c>
      <c r="B138" s="220" t="s">
        <v>460</v>
      </c>
      <c r="C138" s="68">
        <v>0</v>
      </c>
      <c r="D138" s="68">
        <v>0</v>
      </c>
      <c r="E138" s="68">
        <v>0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</row>
    <row r="139" spans="1:26" ht="14.5">
      <c r="A139" s="219" t="s">
        <v>459</v>
      </c>
      <c r="B139" s="220" t="s">
        <v>458</v>
      </c>
      <c r="C139" s="68">
        <v>0</v>
      </c>
      <c r="D139" s="68">
        <v>0</v>
      </c>
      <c r="E139" s="68">
        <v>0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</row>
    <row r="140" spans="1:26" ht="14.5">
      <c r="A140" s="219" t="s">
        <v>457</v>
      </c>
      <c r="B140" s="220" t="s">
        <v>456</v>
      </c>
      <c r="C140" s="68">
        <v>0</v>
      </c>
      <c r="D140" s="68">
        <v>0</v>
      </c>
      <c r="E140" s="68">
        <v>0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</row>
    <row r="141" spans="1:26" ht="14.5">
      <c r="A141" s="99" t="s">
        <v>455</v>
      </c>
      <c r="B141" s="100" t="s">
        <v>454</v>
      </c>
      <c r="C141" s="68">
        <v>0</v>
      </c>
      <c r="D141" s="68">
        <v>0</v>
      </c>
      <c r="E141" s="68">
        <v>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</row>
    <row r="142" spans="1:26" ht="14.5">
      <c r="A142" s="219" t="s">
        <v>453</v>
      </c>
      <c r="B142" s="220" t="s">
        <v>452</v>
      </c>
      <c r="C142" s="68">
        <v>0</v>
      </c>
      <c r="D142" s="68">
        <v>0</v>
      </c>
      <c r="E142" s="68">
        <v>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</row>
    <row r="143" spans="1:26" ht="14.5">
      <c r="A143" s="219" t="s">
        <v>451</v>
      </c>
      <c r="B143" s="220" t="s">
        <v>450</v>
      </c>
      <c r="C143" s="68">
        <v>0</v>
      </c>
      <c r="D143" s="68">
        <v>0</v>
      </c>
      <c r="E143" s="68">
        <v>0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</row>
    <row r="144" spans="1:26" ht="14.5">
      <c r="A144" s="219" t="s">
        <v>449</v>
      </c>
      <c r="B144" s="220" t="s">
        <v>448</v>
      </c>
      <c r="C144" s="68">
        <v>0</v>
      </c>
      <c r="D144" s="68">
        <v>0</v>
      </c>
      <c r="E144" s="68">
        <v>0</v>
      </c>
      <c r="F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</row>
    <row r="145" spans="1:26" ht="14.5">
      <c r="A145" s="219" t="s">
        <v>447</v>
      </c>
      <c r="B145" s="220" t="s">
        <v>446</v>
      </c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</row>
    <row r="146" spans="1:26" ht="14.5">
      <c r="A146" s="219" t="s">
        <v>445</v>
      </c>
      <c r="B146" s="220" t="s">
        <v>444</v>
      </c>
      <c r="C146" s="68">
        <v>0</v>
      </c>
      <c r="D146" s="68">
        <v>0</v>
      </c>
      <c r="E146" s="68">
        <v>0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</row>
    <row r="147" spans="1:26" ht="14.5">
      <c r="A147" s="219" t="s">
        <v>443</v>
      </c>
      <c r="B147" s="220" t="s">
        <v>442</v>
      </c>
      <c r="C147" s="68">
        <v>0</v>
      </c>
      <c r="D147" s="68">
        <v>0</v>
      </c>
      <c r="E147" s="68">
        <v>0</v>
      </c>
      <c r="F147" s="68">
        <v>0</v>
      </c>
      <c r="G147" s="68">
        <v>2</v>
      </c>
      <c r="H147" s="68">
        <v>4.085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</row>
    <row r="148" spans="1:26" ht="14.5">
      <c r="A148" s="219" t="s">
        <v>441</v>
      </c>
      <c r="B148" s="220" t="s">
        <v>440</v>
      </c>
      <c r="C148" s="68">
        <v>0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</row>
    <row r="149" spans="1:26" ht="14.5">
      <c r="A149" s="219" t="s">
        <v>439</v>
      </c>
      <c r="B149" s="220" t="s">
        <v>438</v>
      </c>
      <c r="C149" s="68">
        <v>0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</row>
    <row r="150" spans="1:26" ht="14.5">
      <c r="A150" s="219" t="s">
        <v>437</v>
      </c>
      <c r="B150" s="220" t="s">
        <v>436</v>
      </c>
      <c r="C150" s="68">
        <v>0</v>
      </c>
      <c r="D150" s="68">
        <v>0</v>
      </c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  <c r="X150" s="68">
        <v>0</v>
      </c>
      <c r="Y150" s="68">
        <v>0</v>
      </c>
      <c r="Z150" s="68">
        <v>0</v>
      </c>
    </row>
    <row r="151" spans="1:26" ht="14.5">
      <c r="A151" s="223" t="s">
        <v>435</v>
      </c>
      <c r="B151" s="224" t="s">
        <v>434</v>
      </c>
      <c r="C151" s="68">
        <v>0</v>
      </c>
      <c r="D151" s="68">
        <v>0</v>
      </c>
      <c r="E151" s="68">
        <v>0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68">
        <v>0</v>
      </c>
      <c r="Z151" s="68">
        <v>0</v>
      </c>
    </row>
    <row r="152" spans="1:26" ht="14.5">
      <c r="A152" s="219" t="s">
        <v>433</v>
      </c>
      <c r="B152" s="220" t="s">
        <v>142</v>
      </c>
      <c r="C152" s="68">
        <v>0</v>
      </c>
      <c r="D152" s="68">
        <v>0</v>
      </c>
      <c r="E152" s="68">
        <v>0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</row>
    <row r="153" spans="1:26" ht="14.5">
      <c r="A153" s="219" t="s">
        <v>432</v>
      </c>
      <c r="B153" s="220" t="s">
        <v>431</v>
      </c>
      <c r="C153" s="68">
        <v>0</v>
      </c>
      <c r="D153" s="68">
        <v>0</v>
      </c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</row>
    <row r="154" spans="1:26" ht="14.5">
      <c r="A154" s="219" t="s">
        <v>430</v>
      </c>
      <c r="B154" s="220" t="s">
        <v>429</v>
      </c>
      <c r="C154" s="68">
        <v>0</v>
      </c>
      <c r="D154" s="68">
        <v>0</v>
      </c>
      <c r="E154" s="68">
        <v>0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8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</row>
    <row r="155" spans="1:26" ht="14.5">
      <c r="A155" s="219" t="s">
        <v>428</v>
      </c>
      <c r="B155" s="220" t="s">
        <v>427</v>
      </c>
      <c r="C155" s="68">
        <v>0</v>
      </c>
      <c r="D155" s="68">
        <v>0</v>
      </c>
      <c r="E155" s="68">
        <v>0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</row>
    <row r="156" spans="1:26" ht="14.5">
      <c r="A156" s="219" t="s">
        <v>426</v>
      </c>
      <c r="B156" s="220" t="s">
        <v>425</v>
      </c>
      <c r="C156" s="68">
        <v>0</v>
      </c>
      <c r="D156" s="68">
        <v>0</v>
      </c>
      <c r="E156" s="68">
        <v>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8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68">
        <v>0</v>
      </c>
      <c r="V156" s="68">
        <v>0</v>
      </c>
      <c r="W156" s="68">
        <v>0</v>
      </c>
      <c r="X156" s="68">
        <v>0</v>
      </c>
      <c r="Y156" s="68">
        <v>0</v>
      </c>
      <c r="Z156" s="68">
        <v>0</v>
      </c>
    </row>
    <row r="157" spans="1:26" ht="14.5">
      <c r="A157" s="219" t="s">
        <v>424</v>
      </c>
      <c r="B157" s="220" t="s">
        <v>423</v>
      </c>
      <c r="C157" s="68">
        <v>0</v>
      </c>
      <c r="D157" s="68">
        <v>0</v>
      </c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</row>
    <row r="158" spans="1:26" ht="14.5">
      <c r="A158" s="219" t="s">
        <v>422</v>
      </c>
      <c r="B158" s="220" t="s">
        <v>421</v>
      </c>
      <c r="C158" s="68">
        <v>0</v>
      </c>
      <c r="D158" s="68">
        <v>0</v>
      </c>
      <c r="E158" s="68">
        <v>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8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</row>
    <row r="159" spans="1:26" ht="14.5">
      <c r="A159" s="219" t="s">
        <v>420</v>
      </c>
      <c r="B159" s="220" t="s">
        <v>419</v>
      </c>
      <c r="C159" s="68">
        <v>0</v>
      </c>
      <c r="D159" s="68">
        <v>0</v>
      </c>
      <c r="E159" s="68">
        <v>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  <c r="X159" s="68">
        <v>0</v>
      </c>
      <c r="Y159" s="68">
        <v>0</v>
      </c>
      <c r="Z159" s="68">
        <v>0</v>
      </c>
    </row>
    <row r="160" spans="1:26" ht="14.5">
      <c r="A160" s="219" t="s">
        <v>418</v>
      </c>
      <c r="B160" s="220" t="s">
        <v>417</v>
      </c>
      <c r="C160" s="68">
        <v>0</v>
      </c>
      <c r="D160" s="68">
        <v>0</v>
      </c>
      <c r="E160" s="68">
        <v>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</row>
    <row r="161" spans="1:26" ht="14.5">
      <c r="A161" s="219" t="s">
        <v>416</v>
      </c>
      <c r="B161" s="220" t="s">
        <v>415</v>
      </c>
      <c r="C161" s="68">
        <v>381</v>
      </c>
      <c r="D161" s="68">
        <v>1727.5050000000001</v>
      </c>
      <c r="E161" s="68">
        <v>555</v>
      </c>
      <c r="F161" s="68">
        <v>494662</v>
      </c>
      <c r="G161" s="68">
        <v>0</v>
      </c>
      <c r="H161" s="68">
        <v>0</v>
      </c>
      <c r="I161" s="68">
        <v>0</v>
      </c>
      <c r="J161" s="68">
        <v>0</v>
      </c>
      <c r="K161" s="68">
        <v>892</v>
      </c>
      <c r="L161" s="68">
        <v>975.32508000000007</v>
      </c>
      <c r="M161" s="68">
        <v>0</v>
      </c>
      <c r="N161" s="68">
        <v>0</v>
      </c>
      <c r="O161" s="68">
        <v>373</v>
      </c>
      <c r="P161" s="68">
        <v>164.83099999999999</v>
      </c>
      <c r="Q161" s="68">
        <v>0</v>
      </c>
      <c r="R161" s="68">
        <v>0</v>
      </c>
      <c r="S161" s="68">
        <v>47</v>
      </c>
      <c r="T161" s="68">
        <v>1101.56</v>
      </c>
      <c r="U161" s="68">
        <v>0</v>
      </c>
      <c r="V161" s="68">
        <v>0</v>
      </c>
      <c r="W161" s="68">
        <v>0</v>
      </c>
      <c r="X161" s="68">
        <v>0</v>
      </c>
      <c r="Y161" s="68">
        <v>251</v>
      </c>
      <c r="Z161" s="68">
        <v>1118.0419999999999</v>
      </c>
    </row>
    <row r="162" spans="1:26" ht="14.5">
      <c r="A162" s="219" t="s">
        <v>414</v>
      </c>
      <c r="B162" s="220" t="s">
        <v>413</v>
      </c>
      <c r="C162" s="68">
        <v>0</v>
      </c>
      <c r="D162" s="68">
        <v>0</v>
      </c>
      <c r="E162" s="68">
        <v>0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68">
        <v>0</v>
      </c>
      <c r="Y162" s="68">
        <v>0</v>
      </c>
      <c r="Z162" s="68">
        <v>0</v>
      </c>
    </row>
    <row r="163" spans="1:26" ht="14.5">
      <c r="A163" s="219" t="s">
        <v>412</v>
      </c>
      <c r="B163" s="220" t="s">
        <v>411</v>
      </c>
      <c r="C163" s="68">
        <v>40</v>
      </c>
      <c r="D163" s="68">
        <v>994.51</v>
      </c>
      <c r="E163" s="68">
        <v>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0</v>
      </c>
      <c r="X163" s="68">
        <v>0</v>
      </c>
      <c r="Y163" s="68">
        <v>0</v>
      </c>
      <c r="Z163" s="68">
        <v>0</v>
      </c>
    </row>
    <row r="164" spans="1:26" ht="14.5">
      <c r="A164" s="219" t="s">
        <v>410</v>
      </c>
      <c r="B164" s="220" t="s">
        <v>409</v>
      </c>
      <c r="C164" s="68">
        <v>0</v>
      </c>
      <c r="D164" s="68">
        <v>0</v>
      </c>
      <c r="E164" s="68">
        <v>0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</row>
    <row r="165" spans="1:26" ht="14.5">
      <c r="A165" s="219" t="s">
        <v>408</v>
      </c>
      <c r="B165" s="220" t="s">
        <v>407</v>
      </c>
      <c r="C165" s="68">
        <v>0</v>
      </c>
      <c r="D165" s="68">
        <v>0</v>
      </c>
      <c r="E165" s="68">
        <v>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68">
        <v>0</v>
      </c>
      <c r="V165" s="68">
        <v>0</v>
      </c>
      <c r="W165" s="68">
        <v>0</v>
      </c>
      <c r="X165" s="68">
        <v>0</v>
      </c>
      <c r="Y165" s="68">
        <v>0</v>
      </c>
      <c r="Z165" s="68">
        <v>0</v>
      </c>
    </row>
    <row r="166" spans="1:26" ht="14.5">
      <c r="A166" s="219" t="s">
        <v>406</v>
      </c>
      <c r="B166" s="220" t="s">
        <v>405</v>
      </c>
      <c r="C166" s="68">
        <v>0</v>
      </c>
      <c r="D166" s="68">
        <v>0</v>
      </c>
      <c r="E166" s="68">
        <v>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0</v>
      </c>
      <c r="X166" s="68">
        <v>0</v>
      </c>
      <c r="Y166" s="68">
        <v>0</v>
      </c>
      <c r="Z166" s="68">
        <v>0</v>
      </c>
    </row>
    <row r="167" spans="1:26" ht="14.5">
      <c r="A167" s="219" t="s">
        <v>404</v>
      </c>
      <c r="B167" s="220" t="s">
        <v>403</v>
      </c>
      <c r="C167" s="68">
        <v>0</v>
      </c>
      <c r="D167" s="68">
        <v>0</v>
      </c>
      <c r="E167" s="68">
        <v>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0</v>
      </c>
      <c r="X167" s="68">
        <v>0</v>
      </c>
      <c r="Y167" s="68">
        <v>0</v>
      </c>
      <c r="Z167" s="68">
        <v>0</v>
      </c>
    </row>
    <row r="168" spans="1:26" ht="14.5">
      <c r="A168" s="219" t="s">
        <v>402</v>
      </c>
      <c r="B168" s="220" t="s">
        <v>401</v>
      </c>
      <c r="C168" s="68">
        <v>0</v>
      </c>
      <c r="D168" s="68">
        <v>0</v>
      </c>
      <c r="E168" s="68">
        <v>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</row>
    <row r="169" spans="1:26" ht="14.5">
      <c r="A169" s="219" t="s">
        <v>400</v>
      </c>
      <c r="B169" s="220" t="s">
        <v>399</v>
      </c>
      <c r="C169" s="68">
        <v>0</v>
      </c>
      <c r="D169" s="68">
        <v>0</v>
      </c>
      <c r="E169" s="68">
        <v>0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  <c r="X169" s="68">
        <v>0</v>
      </c>
      <c r="Y169" s="68">
        <v>0</v>
      </c>
      <c r="Z169" s="68">
        <v>0</v>
      </c>
    </row>
    <row r="170" spans="1:26" ht="14.5">
      <c r="A170" s="219" t="s">
        <v>398</v>
      </c>
      <c r="B170" s="220" t="s">
        <v>397</v>
      </c>
      <c r="C170" s="68">
        <v>0</v>
      </c>
      <c r="D170" s="68">
        <v>0</v>
      </c>
      <c r="E170" s="68">
        <v>0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</row>
    <row r="171" spans="1:26" ht="14.5">
      <c r="A171" s="219" t="s">
        <v>396</v>
      </c>
      <c r="B171" s="220" t="s">
        <v>395</v>
      </c>
      <c r="C171" s="68">
        <v>0</v>
      </c>
      <c r="D171" s="68">
        <v>0</v>
      </c>
      <c r="E171" s="68">
        <v>0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49</v>
      </c>
      <c r="L171" s="68">
        <v>116.833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11</v>
      </c>
      <c r="Z171" s="68">
        <v>52.764099999999999</v>
      </c>
    </row>
    <row r="172" spans="1:26" ht="14.5">
      <c r="A172" s="219" t="s">
        <v>394</v>
      </c>
      <c r="B172" s="220" t="s">
        <v>393</v>
      </c>
      <c r="C172" s="68">
        <v>0</v>
      </c>
      <c r="D172" s="68">
        <v>0</v>
      </c>
      <c r="E172" s="68">
        <v>0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  <c r="X172" s="68">
        <v>0</v>
      </c>
      <c r="Y172" s="68">
        <v>0</v>
      </c>
      <c r="Z172" s="68">
        <v>0</v>
      </c>
    </row>
    <row r="173" spans="1:26" ht="14.5">
      <c r="A173" s="219" t="s">
        <v>392</v>
      </c>
      <c r="B173" s="220" t="s">
        <v>391</v>
      </c>
      <c r="C173" s="68">
        <v>0</v>
      </c>
      <c r="D173" s="68">
        <v>0</v>
      </c>
      <c r="E173" s="68">
        <v>0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</row>
    <row r="174" spans="1:26" ht="14.5">
      <c r="A174" s="219" t="s">
        <v>390</v>
      </c>
      <c r="B174" s="220" t="s">
        <v>389</v>
      </c>
      <c r="C174" s="68">
        <v>0</v>
      </c>
      <c r="D174" s="68">
        <v>0</v>
      </c>
      <c r="E174" s="68">
        <v>0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68">
        <v>0</v>
      </c>
      <c r="V174" s="68">
        <v>0</v>
      </c>
      <c r="W174" s="68">
        <v>0</v>
      </c>
      <c r="X174" s="68">
        <v>0</v>
      </c>
      <c r="Y174" s="68">
        <v>0</v>
      </c>
      <c r="Z174" s="68">
        <v>0</v>
      </c>
    </row>
    <row r="175" spans="1:26" ht="14.5">
      <c r="A175" s="219" t="s">
        <v>388</v>
      </c>
      <c r="B175" s="220" t="s">
        <v>387</v>
      </c>
      <c r="C175" s="68">
        <v>0</v>
      </c>
      <c r="D175" s="68">
        <v>0</v>
      </c>
      <c r="E175" s="68">
        <v>0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0</v>
      </c>
      <c r="X175" s="68">
        <v>0</v>
      </c>
      <c r="Y175" s="68">
        <v>0</v>
      </c>
      <c r="Z175" s="68">
        <v>0</v>
      </c>
    </row>
    <row r="176" spans="1:26" ht="14.5">
      <c r="A176" s="219" t="s">
        <v>386</v>
      </c>
      <c r="B176" s="220" t="s">
        <v>385</v>
      </c>
      <c r="C176" s="68">
        <v>0</v>
      </c>
      <c r="D176" s="68">
        <v>0</v>
      </c>
      <c r="E176" s="68">
        <v>0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</row>
    <row r="177" spans="1:26" ht="14.5">
      <c r="A177" s="219" t="s">
        <v>384</v>
      </c>
      <c r="B177" s="220" t="s">
        <v>383</v>
      </c>
      <c r="C177" s="68">
        <v>0</v>
      </c>
      <c r="D177" s="68">
        <v>0</v>
      </c>
      <c r="E177" s="68">
        <v>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</row>
    <row r="178" spans="1:26" ht="14.5">
      <c r="A178" s="219" t="s">
        <v>382</v>
      </c>
      <c r="B178" s="220" t="s">
        <v>381</v>
      </c>
      <c r="C178" s="68">
        <v>0</v>
      </c>
      <c r="D178" s="68">
        <v>0</v>
      </c>
      <c r="E178" s="68">
        <v>0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  <c r="X178" s="68">
        <v>0</v>
      </c>
      <c r="Y178" s="68">
        <v>0</v>
      </c>
      <c r="Z178" s="68">
        <v>0</v>
      </c>
    </row>
    <row r="179" spans="1:26" ht="14.5">
      <c r="A179" s="219" t="s">
        <v>380</v>
      </c>
      <c r="B179" s="220" t="s">
        <v>379</v>
      </c>
      <c r="C179" s="68">
        <v>0</v>
      </c>
      <c r="D179" s="68">
        <v>0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68">
        <v>0</v>
      </c>
      <c r="Z179" s="68">
        <v>0</v>
      </c>
    </row>
    <row r="180" spans="1:26" ht="14.5">
      <c r="A180" s="219" t="s">
        <v>378</v>
      </c>
      <c r="B180" s="220" t="s">
        <v>377</v>
      </c>
      <c r="C180" s="68">
        <v>0</v>
      </c>
      <c r="D180" s="68">
        <v>0</v>
      </c>
      <c r="E180" s="68">
        <v>0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  <c r="X180" s="68">
        <v>0</v>
      </c>
      <c r="Y180" s="68">
        <v>0</v>
      </c>
      <c r="Z180" s="68">
        <v>0</v>
      </c>
    </row>
    <row r="181" spans="1:26" ht="14.5">
      <c r="A181" s="219" t="s">
        <v>376</v>
      </c>
      <c r="B181" s="220" t="s">
        <v>375</v>
      </c>
      <c r="C181" s="68">
        <v>0</v>
      </c>
      <c r="D181" s="68">
        <v>0</v>
      </c>
      <c r="E181" s="68">
        <v>0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  <c r="X181" s="68">
        <v>0</v>
      </c>
      <c r="Y181" s="68">
        <v>0</v>
      </c>
      <c r="Z181" s="68">
        <v>0</v>
      </c>
    </row>
    <row r="182" spans="1:26" ht="14.5">
      <c r="A182" s="219" t="s">
        <v>374</v>
      </c>
      <c r="B182" s="220" t="s">
        <v>373</v>
      </c>
      <c r="C182" s="68">
        <v>0</v>
      </c>
      <c r="D182" s="68">
        <v>0</v>
      </c>
      <c r="E182" s="68">
        <v>0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0</v>
      </c>
      <c r="X182" s="68">
        <v>0</v>
      </c>
      <c r="Y182" s="68">
        <v>0</v>
      </c>
      <c r="Z182" s="68">
        <v>0</v>
      </c>
    </row>
    <row r="183" spans="1:26" ht="14.5">
      <c r="A183" s="219" t="s">
        <v>372</v>
      </c>
      <c r="B183" s="220" t="s">
        <v>371</v>
      </c>
      <c r="C183" s="68">
        <v>0</v>
      </c>
      <c r="D183" s="68">
        <v>0</v>
      </c>
      <c r="E183" s="68">
        <v>0</v>
      </c>
      <c r="F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8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68">
        <v>0</v>
      </c>
      <c r="V183" s="68">
        <v>0</v>
      </c>
      <c r="W183" s="68">
        <v>0</v>
      </c>
      <c r="X183" s="68">
        <v>0</v>
      </c>
      <c r="Y183" s="68">
        <v>0</v>
      </c>
      <c r="Z183" s="68">
        <v>0</v>
      </c>
    </row>
    <row r="184" spans="1:26" ht="14.5">
      <c r="A184" s="219" t="s">
        <v>370</v>
      </c>
      <c r="B184" s="220" t="s">
        <v>369</v>
      </c>
      <c r="C184" s="68">
        <v>0</v>
      </c>
      <c r="D184" s="68">
        <v>0</v>
      </c>
      <c r="E184" s="68">
        <v>0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0</v>
      </c>
      <c r="X184" s="68">
        <v>0</v>
      </c>
      <c r="Y184" s="68">
        <v>0</v>
      </c>
      <c r="Z184" s="68">
        <v>0</v>
      </c>
    </row>
    <row r="185" spans="1:26" ht="14.5">
      <c r="A185" s="219" t="s">
        <v>368</v>
      </c>
      <c r="B185" s="220" t="s">
        <v>367</v>
      </c>
      <c r="C185" s="68">
        <v>0</v>
      </c>
      <c r="D185" s="68">
        <v>0</v>
      </c>
      <c r="E185" s="68">
        <v>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</row>
    <row r="186" spans="1:26" ht="14.5">
      <c r="A186" s="219" t="s">
        <v>366</v>
      </c>
      <c r="B186" s="220" t="s">
        <v>365</v>
      </c>
      <c r="C186" s="68">
        <v>0</v>
      </c>
      <c r="D186" s="68">
        <v>0</v>
      </c>
      <c r="E186" s="68">
        <v>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127</v>
      </c>
      <c r="L186" s="68">
        <v>1318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3</v>
      </c>
      <c r="X186" s="68">
        <v>15.28</v>
      </c>
      <c r="Y186" s="68">
        <v>2</v>
      </c>
      <c r="Z186" s="68">
        <v>5</v>
      </c>
    </row>
    <row r="187" spans="1:26" ht="14.5">
      <c r="A187" s="219" t="s">
        <v>364</v>
      </c>
      <c r="B187" s="220" t="s">
        <v>363</v>
      </c>
      <c r="C187" s="68">
        <v>0</v>
      </c>
      <c r="D187" s="68">
        <v>0</v>
      </c>
      <c r="E187" s="68">
        <v>0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  <c r="X187" s="68">
        <v>0</v>
      </c>
      <c r="Y187" s="68">
        <v>0</v>
      </c>
      <c r="Z187" s="68">
        <v>0</v>
      </c>
    </row>
    <row r="188" spans="1:26" ht="14.5">
      <c r="A188" s="219" t="s">
        <v>362</v>
      </c>
      <c r="B188" s="220" t="s">
        <v>361</v>
      </c>
      <c r="C188" s="68">
        <v>0</v>
      </c>
      <c r="D188" s="68">
        <v>0</v>
      </c>
      <c r="E188" s="68">
        <v>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</row>
    <row r="189" spans="1:26" ht="14.5">
      <c r="A189" s="219" t="s">
        <v>360</v>
      </c>
      <c r="B189" s="220" t="s">
        <v>143</v>
      </c>
      <c r="C189" s="68">
        <v>20</v>
      </c>
      <c r="D189" s="68">
        <v>178.94800000000001</v>
      </c>
      <c r="E189" s="68">
        <v>192</v>
      </c>
      <c r="F189" s="68">
        <v>3585.1020000000003</v>
      </c>
      <c r="G189" s="68">
        <v>0</v>
      </c>
      <c r="H189" s="68">
        <v>0</v>
      </c>
      <c r="I189" s="68">
        <v>7</v>
      </c>
      <c r="J189" s="68">
        <v>13.055999999999999</v>
      </c>
      <c r="K189" s="68">
        <v>288</v>
      </c>
      <c r="L189" s="68">
        <v>2300.2239999999997</v>
      </c>
      <c r="M189" s="68">
        <v>0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  <c r="X189" s="68">
        <v>0</v>
      </c>
      <c r="Y189" s="68">
        <v>33</v>
      </c>
      <c r="Z189" s="68">
        <v>126</v>
      </c>
    </row>
    <row r="190" spans="1:26" ht="14.5">
      <c r="A190" s="219" t="s">
        <v>359</v>
      </c>
      <c r="B190" s="220" t="s">
        <v>358</v>
      </c>
      <c r="C190" s="68">
        <v>0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</row>
    <row r="191" spans="1:26" ht="14.5">
      <c r="A191" s="219" t="s">
        <v>357</v>
      </c>
      <c r="B191" s="220" t="s">
        <v>133</v>
      </c>
      <c r="C191" s="68">
        <v>33</v>
      </c>
      <c r="D191" s="68">
        <v>538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2</v>
      </c>
      <c r="X191" s="68">
        <v>33.463999999999999</v>
      </c>
      <c r="Y191" s="68">
        <v>0</v>
      </c>
      <c r="Z191" s="68">
        <v>0</v>
      </c>
    </row>
    <row r="192" spans="1:26" ht="14.5">
      <c r="A192" s="219" t="s">
        <v>356</v>
      </c>
      <c r="B192" s="220" t="s">
        <v>355</v>
      </c>
      <c r="C192" s="68">
        <v>0</v>
      </c>
      <c r="D192" s="68">
        <v>0</v>
      </c>
      <c r="E192" s="68">
        <v>0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  <c r="Z192" s="68">
        <v>0</v>
      </c>
    </row>
    <row r="193" spans="1:26" ht="14.5">
      <c r="A193" s="219" t="s">
        <v>902</v>
      </c>
      <c r="B193" s="220" t="s">
        <v>903</v>
      </c>
      <c r="C193" s="68">
        <v>0</v>
      </c>
      <c r="D193" s="68">
        <v>0</v>
      </c>
      <c r="E193" s="68">
        <v>0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  <c r="X193" s="68">
        <v>0</v>
      </c>
      <c r="Y193" s="68">
        <v>0</v>
      </c>
      <c r="Z193" s="68">
        <v>0</v>
      </c>
    </row>
    <row r="194" spans="1:26" ht="14.5">
      <c r="A194" s="219" t="s">
        <v>354</v>
      </c>
      <c r="B194" s="220" t="s">
        <v>353</v>
      </c>
      <c r="C194" s="68">
        <v>0</v>
      </c>
      <c r="D194" s="68">
        <v>0</v>
      </c>
      <c r="E194" s="68">
        <v>0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  <c r="Z194" s="68">
        <v>0</v>
      </c>
    </row>
    <row r="195" spans="1:26" ht="14.5">
      <c r="A195" s="219" t="s">
        <v>352</v>
      </c>
      <c r="B195" s="220" t="s">
        <v>351</v>
      </c>
      <c r="C195" s="68">
        <v>2</v>
      </c>
      <c r="D195" s="68">
        <v>54</v>
      </c>
      <c r="E195" s="68">
        <v>134</v>
      </c>
      <c r="F195" s="68">
        <v>324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  <c r="X195" s="68">
        <v>0</v>
      </c>
      <c r="Y195" s="68">
        <v>0</v>
      </c>
      <c r="Z195" s="68">
        <v>0</v>
      </c>
    </row>
    <row r="196" spans="1:26" ht="14.5">
      <c r="A196" s="219" t="s">
        <v>350</v>
      </c>
      <c r="B196" s="220" t="s">
        <v>349</v>
      </c>
      <c r="C196" s="68">
        <v>0</v>
      </c>
      <c r="D196" s="68">
        <v>0</v>
      </c>
      <c r="E196" s="68">
        <v>0</v>
      </c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</row>
    <row r="197" spans="1:26" ht="14.5">
      <c r="A197" s="219" t="s">
        <v>348</v>
      </c>
      <c r="B197" s="220" t="s">
        <v>347</v>
      </c>
      <c r="C197" s="68">
        <v>27</v>
      </c>
      <c r="D197" s="68">
        <v>313</v>
      </c>
      <c r="E197" s="68">
        <v>57</v>
      </c>
      <c r="F197" s="68">
        <v>1441.645</v>
      </c>
      <c r="G197" s="68">
        <v>2</v>
      </c>
      <c r="H197" s="68">
        <v>35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  <c r="Z197" s="68">
        <v>0</v>
      </c>
    </row>
    <row r="198" spans="1:26" ht="14.5">
      <c r="A198" s="219" t="s">
        <v>346</v>
      </c>
      <c r="B198" s="220" t="s">
        <v>345</v>
      </c>
      <c r="C198" s="68">
        <v>0</v>
      </c>
      <c r="D198" s="68">
        <v>0</v>
      </c>
      <c r="E198" s="68">
        <v>0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  <c r="X198" s="68">
        <v>0</v>
      </c>
      <c r="Y198" s="68">
        <v>0</v>
      </c>
      <c r="Z198" s="68">
        <v>0</v>
      </c>
    </row>
    <row r="199" spans="1:26" ht="14.5">
      <c r="A199" s="219" t="s">
        <v>344</v>
      </c>
      <c r="B199" s="220" t="s">
        <v>343</v>
      </c>
      <c r="C199" s="68">
        <v>0</v>
      </c>
      <c r="D199" s="68">
        <v>0</v>
      </c>
      <c r="E199" s="68">
        <v>0</v>
      </c>
      <c r="F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  <c r="Z199" s="68">
        <v>0</v>
      </c>
    </row>
    <row r="200" spans="1:26" ht="14.5">
      <c r="A200" s="219" t="s">
        <v>342</v>
      </c>
      <c r="B200" s="220" t="s">
        <v>341</v>
      </c>
      <c r="C200" s="68">
        <v>0</v>
      </c>
      <c r="D200" s="68">
        <v>0</v>
      </c>
      <c r="E200" s="68">
        <v>0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  <c r="Z200" s="68">
        <v>0</v>
      </c>
    </row>
    <row r="201" spans="1:26" ht="14.5">
      <c r="A201" s="219" t="s">
        <v>340</v>
      </c>
      <c r="B201" s="220" t="s">
        <v>339</v>
      </c>
      <c r="C201" s="68">
        <v>0</v>
      </c>
      <c r="D201" s="68">
        <v>0</v>
      </c>
      <c r="E201" s="68">
        <v>0</v>
      </c>
      <c r="F201" s="68">
        <v>0</v>
      </c>
      <c r="G201" s="68">
        <v>0</v>
      </c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0</v>
      </c>
      <c r="O201" s="68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  <c r="X201" s="68">
        <v>0</v>
      </c>
      <c r="Y201" s="68">
        <v>0</v>
      </c>
      <c r="Z201" s="68">
        <v>0</v>
      </c>
    </row>
    <row r="202" spans="1:26" ht="14.5">
      <c r="A202" s="219" t="s">
        <v>741</v>
      </c>
      <c r="B202" s="220" t="s">
        <v>338</v>
      </c>
      <c r="C202" s="68">
        <v>0</v>
      </c>
      <c r="D202" s="68">
        <v>0</v>
      </c>
      <c r="E202" s="68">
        <v>0</v>
      </c>
      <c r="F202" s="68"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  <c r="X202" s="68">
        <v>0</v>
      </c>
      <c r="Y202" s="68">
        <v>0</v>
      </c>
      <c r="Z202" s="68">
        <v>0</v>
      </c>
    </row>
    <row r="203" spans="1:26" ht="14.5">
      <c r="A203" s="219" t="s">
        <v>337</v>
      </c>
      <c r="B203" s="220" t="s">
        <v>336</v>
      </c>
      <c r="C203" s="68">
        <v>0</v>
      </c>
      <c r="D203" s="68">
        <v>0</v>
      </c>
      <c r="E203" s="68">
        <v>0</v>
      </c>
      <c r="F203" s="68"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  <c r="X203" s="68">
        <v>0</v>
      </c>
      <c r="Y203" s="68">
        <v>0</v>
      </c>
      <c r="Z203" s="68">
        <v>0</v>
      </c>
    </row>
    <row r="204" spans="1:26" ht="14.5">
      <c r="A204" s="219" t="s">
        <v>335</v>
      </c>
      <c r="B204" s="220" t="s">
        <v>334</v>
      </c>
      <c r="C204" s="68">
        <v>0</v>
      </c>
      <c r="D204" s="68">
        <v>0</v>
      </c>
      <c r="E204" s="68">
        <v>0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  <c r="Z204" s="68">
        <v>0</v>
      </c>
    </row>
    <row r="205" spans="1:26" ht="14.5">
      <c r="A205" s="219" t="s">
        <v>333</v>
      </c>
      <c r="B205" s="220" t="s">
        <v>332</v>
      </c>
      <c r="C205" s="68">
        <v>0</v>
      </c>
      <c r="D205" s="68">
        <v>0</v>
      </c>
      <c r="E205" s="68">
        <v>0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v>0</v>
      </c>
      <c r="O205" s="68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  <c r="X205" s="68">
        <v>0</v>
      </c>
      <c r="Y205" s="68">
        <v>0</v>
      </c>
      <c r="Z205" s="68">
        <v>0</v>
      </c>
    </row>
    <row r="206" spans="1:26" ht="14.5">
      <c r="A206" s="219" t="s">
        <v>331</v>
      </c>
      <c r="B206" s="220" t="s">
        <v>330</v>
      </c>
      <c r="C206" s="68">
        <v>0</v>
      </c>
      <c r="D206" s="68">
        <v>0</v>
      </c>
      <c r="E206" s="68">
        <v>0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  <c r="X206" s="68">
        <v>0</v>
      </c>
      <c r="Y206" s="68">
        <v>0</v>
      </c>
      <c r="Z206" s="68">
        <v>0</v>
      </c>
    </row>
    <row r="207" spans="1:26" ht="14.5">
      <c r="A207" s="219" t="s">
        <v>329</v>
      </c>
      <c r="B207" s="220" t="s">
        <v>328</v>
      </c>
      <c r="C207" s="68">
        <v>1</v>
      </c>
      <c r="D207" s="68">
        <v>1.4999999999999999E-2</v>
      </c>
      <c r="E207" s="68">
        <v>0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  <c r="X207" s="68">
        <v>0</v>
      </c>
      <c r="Y207" s="68">
        <v>0</v>
      </c>
      <c r="Z207" s="68">
        <v>0</v>
      </c>
    </row>
    <row r="208" spans="1:26">
      <c r="A208" s="277" t="s">
        <v>905</v>
      </c>
      <c r="B208" s="278"/>
      <c r="C208" s="133">
        <f t="shared" ref="C208:Z208" si="0">SUM(C5:C207)</f>
        <v>694</v>
      </c>
      <c r="D208" s="69">
        <f t="shared" si="0"/>
        <v>8088.0390000000007</v>
      </c>
      <c r="E208" s="133">
        <f t="shared" si="0"/>
        <v>1018</v>
      </c>
      <c r="F208" s="69">
        <f t="shared" si="0"/>
        <v>502066.80700000003</v>
      </c>
      <c r="G208" s="133">
        <f t="shared" si="0"/>
        <v>402</v>
      </c>
      <c r="H208" s="69">
        <f t="shared" si="0"/>
        <v>2918.3670000000002</v>
      </c>
      <c r="I208" s="133">
        <f t="shared" si="0"/>
        <v>9</v>
      </c>
      <c r="J208" s="134">
        <f t="shared" si="0"/>
        <v>31.728999999999999</v>
      </c>
      <c r="K208" s="133">
        <f t="shared" si="0"/>
        <v>1629</v>
      </c>
      <c r="L208" s="69">
        <f t="shared" si="0"/>
        <v>7120.8510800000004</v>
      </c>
      <c r="M208" s="133">
        <f t="shared" si="0"/>
        <v>0</v>
      </c>
      <c r="N208" s="69">
        <f t="shared" si="0"/>
        <v>0</v>
      </c>
      <c r="O208" s="133">
        <f t="shared" si="0"/>
        <v>373</v>
      </c>
      <c r="P208" s="69">
        <f t="shared" si="0"/>
        <v>164.83099999999999</v>
      </c>
      <c r="Q208" s="133">
        <f t="shared" si="0"/>
        <v>0</v>
      </c>
      <c r="R208" s="69">
        <f t="shared" si="0"/>
        <v>0</v>
      </c>
      <c r="S208" s="133">
        <f t="shared" si="0"/>
        <v>47</v>
      </c>
      <c r="T208" s="69">
        <f t="shared" si="0"/>
        <v>1101.56</v>
      </c>
      <c r="U208" s="133">
        <f t="shared" si="0"/>
        <v>3</v>
      </c>
      <c r="V208" s="69">
        <f t="shared" si="0"/>
        <v>15.629399999999999</v>
      </c>
      <c r="W208" s="133">
        <f t="shared" si="0"/>
        <v>7</v>
      </c>
      <c r="X208" s="69">
        <f t="shared" si="0"/>
        <v>88.644000000000005</v>
      </c>
      <c r="Y208" s="133">
        <f t="shared" si="0"/>
        <v>316</v>
      </c>
      <c r="Z208" s="69">
        <f t="shared" si="0"/>
        <v>1467.5341000000001</v>
      </c>
    </row>
    <row r="209" spans="1:26">
      <c r="A209" s="70" t="s">
        <v>904</v>
      </c>
      <c r="B209" s="135"/>
      <c r="C209" s="136"/>
      <c r="D209" s="136"/>
      <c r="E209" s="136"/>
      <c r="F209" s="136"/>
      <c r="G209" s="136"/>
      <c r="H209" s="136"/>
      <c r="I209" s="136"/>
      <c r="J209" s="137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 spans="1:26" ht="15.5">
      <c r="A210" s="71" t="s">
        <v>327</v>
      </c>
      <c r="B210" s="72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4.5">
      <c r="A211" s="225" t="s">
        <v>326</v>
      </c>
      <c r="B211" s="226" t="s">
        <v>926</v>
      </c>
      <c r="C211" s="74">
        <v>1</v>
      </c>
      <c r="D211" s="74">
        <v>19</v>
      </c>
      <c r="E211" s="74">
        <v>0</v>
      </c>
      <c r="F211" s="74">
        <v>0</v>
      </c>
      <c r="G211" s="74">
        <v>0</v>
      </c>
      <c r="H211" s="74">
        <v>0</v>
      </c>
      <c r="I211" s="74">
        <v>0</v>
      </c>
      <c r="J211" s="74">
        <v>0</v>
      </c>
      <c r="K211" s="74">
        <v>0</v>
      </c>
      <c r="L211" s="74">
        <v>0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0</v>
      </c>
      <c r="X211" s="74">
        <v>0</v>
      </c>
      <c r="Y211" s="74">
        <v>0</v>
      </c>
      <c r="Z211" s="74">
        <v>0</v>
      </c>
    </row>
    <row r="212" spans="1:26" ht="14.5">
      <c r="A212" s="225" t="s">
        <v>326</v>
      </c>
      <c r="B212" s="226" t="s">
        <v>927</v>
      </c>
      <c r="C212" s="74">
        <v>13</v>
      </c>
      <c r="D212" s="74">
        <v>257</v>
      </c>
      <c r="E212" s="74">
        <v>1</v>
      </c>
      <c r="F212" s="74">
        <v>28</v>
      </c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0</v>
      </c>
      <c r="X212" s="74">
        <v>0</v>
      </c>
      <c r="Y212" s="74">
        <v>0</v>
      </c>
      <c r="Z212" s="74">
        <v>0</v>
      </c>
    </row>
    <row r="213" spans="1:26" ht="14.5">
      <c r="A213" s="225" t="s">
        <v>326</v>
      </c>
      <c r="B213" s="226" t="s">
        <v>325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0</v>
      </c>
      <c r="X213" s="74">
        <v>0</v>
      </c>
      <c r="Y213" s="74">
        <v>0</v>
      </c>
      <c r="Z213" s="74">
        <v>0</v>
      </c>
    </row>
    <row r="214" spans="1:26" ht="14.5">
      <c r="A214" s="225" t="s">
        <v>326</v>
      </c>
      <c r="B214" s="226" t="s">
        <v>325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  <c r="M214" s="74">
        <v>0</v>
      </c>
      <c r="N214" s="74">
        <v>0</v>
      </c>
      <c r="O214" s="74">
        <v>0</v>
      </c>
      <c r="P214" s="74">
        <v>0</v>
      </c>
      <c r="Q214" s="74">
        <v>0</v>
      </c>
      <c r="R214" s="74">
        <v>0</v>
      </c>
      <c r="S214" s="74">
        <v>0</v>
      </c>
      <c r="T214" s="74">
        <v>0</v>
      </c>
      <c r="U214" s="74">
        <v>0</v>
      </c>
      <c r="V214" s="74">
        <v>0</v>
      </c>
      <c r="W214" s="74">
        <v>0</v>
      </c>
      <c r="X214" s="74">
        <v>0</v>
      </c>
      <c r="Y214" s="74">
        <v>0</v>
      </c>
      <c r="Z214" s="74">
        <v>0</v>
      </c>
    </row>
    <row r="215" spans="1:26" ht="14.5">
      <c r="A215" s="225" t="s">
        <v>326</v>
      </c>
      <c r="B215" s="226" t="s">
        <v>325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74">
        <v>0</v>
      </c>
      <c r="I215" s="74">
        <v>0</v>
      </c>
      <c r="J215" s="74">
        <v>0</v>
      </c>
      <c r="K215" s="74">
        <v>0</v>
      </c>
      <c r="L215" s="74">
        <v>0</v>
      </c>
      <c r="M215" s="74">
        <v>0</v>
      </c>
      <c r="N215" s="74">
        <v>0</v>
      </c>
      <c r="O215" s="74">
        <v>0</v>
      </c>
      <c r="P215" s="74">
        <v>0</v>
      </c>
      <c r="Q215" s="74">
        <v>0</v>
      </c>
      <c r="R215" s="74">
        <v>0</v>
      </c>
      <c r="S215" s="74">
        <v>0</v>
      </c>
      <c r="T215" s="74">
        <v>0</v>
      </c>
      <c r="U215" s="74">
        <v>0</v>
      </c>
      <c r="V215" s="74">
        <v>0</v>
      </c>
      <c r="W215" s="74">
        <v>0</v>
      </c>
      <c r="X215" s="74">
        <v>0</v>
      </c>
      <c r="Y215" s="74">
        <v>0</v>
      </c>
      <c r="Z215" s="74">
        <v>0</v>
      </c>
    </row>
    <row r="216" spans="1:26" ht="14.5">
      <c r="A216" s="225" t="s">
        <v>326</v>
      </c>
      <c r="B216" s="226" t="s">
        <v>325</v>
      </c>
      <c r="C216" s="74">
        <v>0</v>
      </c>
      <c r="D216" s="74">
        <v>0</v>
      </c>
      <c r="E216" s="74">
        <v>0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</row>
    <row r="217" spans="1:26" ht="14.5">
      <c r="A217" s="225" t="s">
        <v>326</v>
      </c>
      <c r="B217" s="226" t="s">
        <v>325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0</v>
      </c>
      <c r="X217" s="74">
        <v>0</v>
      </c>
      <c r="Y217" s="74">
        <v>0</v>
      </c>
      <c r="Z217" s="74">
        <v>0</v>
      </c>
    </row>
    <row r="218" spans="1:26" ht="14.5">
      <c r="A218" s="225" t="s">
        <v>326</v>
      </c>
      <c r="B218" s="226" t="s">
        <v>325</v>
      </c>
      <c r="C218" s="74">
        <v>0</v>
      </c>
      <c r="D218" s="74">
        <v>0</v>
      </c>
      <c r="E218" s="74">
        <v>0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0</v>
      </c>
      <c r="X218" s="74">
        <v>0</v>
      </c>
      <c r="Y218" s="74">
        <v>0</v>
      </c>
      <c r="Z218" s="74">
        <v>0</v>
      </c>
    </row>
    <row r="219" spans="1:26" ht="14.5">
      <c r="A219" s="225" t="s">
        <v>326</v>
      </c>
      <c r="B219" s="226" t="s">
        <v>325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0</v>
      </c>
      <c r="X219" s="74">
        <v>0</v>
      </c>
      <c r="Y219" s="74">
        <v>0</v>
      </c>
      <c r="Z219" s="74">
        <v>0</v>
      </c>
    </row>
    <row r="220" spans="1:26" ht="14.5">
      <c r="A220" s="138" t="s">
        <v>326</v>
      </c>
      <c r="B220" s="139" t="s">
        <v>325</v>
      </c>
      <c r="C220" s="74" t="s">
        <v>257</v>
      </c>
      <c r="D220" s="75" t="s">
        <v>257</v>
      </c>
      <c r="E220" s="75" t="s">
        <v>257</v>
      </c>
      <c r="F220" s="75" t="s">
        <v>257</v>
      </c>
      <c r="G220" s="75" t="s">
        <v>257</v>
      </c>
      <c r="H220" s="75" t="s">
        <v>257</v>
      </c>
      <c r="I220" s="74" t="s">
        <v>257</v>
      </c>
      <c r="J220" s="75" t="s">
        <v>257</v>
      </c>
      <c r="K220" s="74" t="s">
        <v>257</v>
      </c>
      <c r="L220" s="75" t="s">
        <v>257</v>
      </c>
      <c r="M220" s="74" t="s">
        <v>257</v>
      </c>
      <c r="N220" s="75" t="s">
        <v>257</v>
      </c>
      <c r="O220" s="74" t="s">
        <v>257</v>
      </c>
      <c r="P220" s="75" t="s">
        <v>257</v>
      </c>
      <c r="Q220" s="74" t="s">
        <v>257</v>
      </c>
      <c r="R220" s="75" t="s">
        <v>257</v>
      </c>
      <c r="S220" s="74" t="s">
        <v>257</v>
      </c>
      <c r="T220" s="75" t="s">
        <v>257</v>
      </c>
      <c r="U220" s="74" t="s">
        <v>257</v>
      </c>
      <c r="V220" s="75" t="s">
        <v>257</v>
      </c>
      <c r="W220" s="74" t="s">
        <v>257</v>
      </c>
      <c r="X220" s="75" t="s">
        <v>257</v>
      </c>
      <c r="Y220" s="74" t="s">
        <v>257</v>
      </c>
      <c r="Z220" s="75" t="s">
        <v>257</v>
      </c>
    </row>
    <row r="221" spans="1:26" ht="14.5">
      <c r="A221" s="138" t="s">
        <v>326</v>
      </c>
      <c r="B221" s="139" t="s">
        <v>325</v>
      </c>
      <c r="C221" s="74" t="s">
        <v>257</v>
      </c>
      <c r="D221" s="75" t="s">
        <v>257</v>
      </c>
      <c r="E221" s="75" t="s">
        <v>257</v>
      </c>
      <c r="F221" s="75" t="s">
        <v>257</v>
      </c>
      <c r="G221" s="75" t="s">
        <v>257</v>
      </c>
      <c r="H221" s="75" t="s">
        <v>257</v>
      </c>
      <c r="I221" s="74" t="s">
        <v>257</v>
      </c>
      <c r="J221" s="75" t="s">
        <v>257</v>
      </c>
      <c r="K221" s="74" t="s">
        <v>257</v>
      </c>
      <c r="L221" s="75" t="s">
        <v>257</v>
      </c>
      <c r="M221" s="74" t="s">
        <v>257</v>
      </c>
      <c r="N221" s="75" t="s">
        <v>257</v>
      </c>
      <c r="O221" s="74" t="s">
        <v>257</v>
      </c>
      <c r="P221" s="75" t="s">
        <v>257</v>
      </c>
      <c r="Q221" s="74" t="s">
        <v>257</v>
      </c>
      <c r="R221" s="75" t="s">
        <v>257</v>
      </c>
      <c r="S221" s="74" t="s">
        <v>257</v>
      </c>
      <c r="T221" s="75" t="s">
        <v>257</v>
      </c>
      <c r="U221" s="74" t="s">
        <v>257</v>
      </c>
      <c r="V221" s="75" t="s">
        <v>257</v>
      </c>
      <c r="W221" s="74" t="s">
        <v>257</v>
      </c>
      <c r="X221" s="75" t="s">
        <v>257</v>
      </c>
      <c r="Y221" s="74" t="s">
        <v>257</v>
      </c>
      <c r="Z221" s="75" t="s">
        <v>257</v>
      </c>
    </row>
  </sheetData>
  <dataConsolidate>
    <dataRefs count="20">
      <dataRef ref="D4:W203" sheet="WIW" r:id="rId1"/>
      <dataRef ref="D4:W203" sheet="WIW" r:id="rId2"/>
      <dataRef ref="D4:W203" sheet="WIW" r:id="rId3"/>
      <dataRef ref="D4:W203" sheet="WIW" r:id="rId4"/>
      <dataRef ref="D4:W203" sheet="WIW" r:id="rId5"/>
      <dataRef ref="D4:W203" sheet="WIW" r:id="rId6"/>
      <dataRef ref="D4:W203" sheet="WIW" r:id="rId7"/>
      <dataRef ref="D4:W203" sheet="WIW" r:id="rId8"/>
      <dataRef ref="D4:W203" sheet="WIW" r:id="rId9"/>
      <dataRef ref="D4:W203" sheet="WIW" r:id="rId10"/>
      <dataRef ref="D4:W203" sheet="WIW" r:id="rId11"/>
      <dataRef ref="D4:W203" sheet="WIW" r:id="rId12"/>
      <dataRef ref="D4:W203" sheet="WIW" r:id="rId13"/>
      <dataRef ref="D4:W203" sheet="WIW" r:id="rId14"/>
      <dataRef ref="D4:W203" sheet="WIW" r:id="rId15"/>
      <dataRef ref="D4:W203" sheet="WIW" r:id="rId16"/>
      <dataRef ref="D4:W203" sheet="WIW" r:id="rId17"/>
      <dataRef ref="D4:W203" sheet="WIW" r:id="rId18"/>
      <dataRef ref="D4:W203" sheet="WIW" r:id="rId19"/>
      <dataRef ref="D4:W203" sheet="WIW" r:id="rId20"/>
    </dataRefs>
  </dataConsolidate>
  <mergeCells count="18">
    <mergeCell ref="E3:F3"/>
    <mergeCell ref="G3:H3"/>
    <mergeCell ref="A208:B208"/>
    <mergeCell ref="I3:J3"/>
    <mergeCell ref="A1:B1"/>
    <mergeCell ref="C1:Z1"/>
    <mergeCell ref="A2:A4"/>
    <mergeCell ref="B2:B4"/>
    <mergeCell ref="C2:D3"/>
    <mergeCell ref="E2:J2"/>
    <mergeCell ref="K2:L3"/>
    <mergeCell ref="M2:N3"/>
    <mergeCell ref="O2:P3"/>
    <mergeCell ref="Q2:R3"/>
    <mergeCell ref="S2:T3"/>
    <mergeCell ref="U2:V3"/>
    <mergeCell ref="W2:X3"/>
    <mergeCell ref="Y2:Z3"/>
  </mergeCells>
  <conditionalFormatting sqref="C220:D221 I220:Z221">
    <cfRule type="cellIs" dxfId="32" priority="14" operator="between">
      <formula>0</formula>
      <formula>100000000000</formula>
    </cfRule>
  </conditionalFormatting>
  <conditionalFormatting sqref="E220:E221">
    <cfRule type="cellIs" dxfId="31" priority="11" operator="between">
      <formula>0</formula>
      <formula>100000000000</formula>
    </cfRule>
  </conditionalFormatting>
  <conditionalFormatting sqref="H220:H221">
    <cfRule type="cellIs" dxfId="30" priority="8" operator="between">
      <formula>0</formula>
      <formula>100000000000</formula>
    </cfRule>
  </conditionalFormatting>
  <conditionalFormatting sqref="F220:F221">
    <cfRule type="cellIs" dxfId="29" priority="10" operator="between">
      <formula>0</formula>
      <formula>100000000000</formula>
    </cfRule>
  </conditionalFormatting>
  <conditionalFormatting sqref="G220:G221">
    <cfRule type="cellIs" dxfId="28" priority="9" operator="between">
      <formula>0</formula>
      <formula>100000000000</formula>
    </cfRule>
  </conditionalFormatting>
  <conditionalFormatting sqref="C5:Z207">
    <cfRule type="cellIs" dxfId="27" priority="4" operator="between">
      <formula>0</formula>
      <formula>100000000000</formula>
    </cfRule>
  </conditionalFormatting>
  <conditionalFormatting sqref="C211:Z219">
    <cfRule type="cellIs" dxfId="26" priority="3" operator="between">
      <formula>0</formula>
      <formula>100000000000</formula>
    </cfRule>
  </conditionalFormatting>
  <conditionalFormatting sqref="C5:Z207">
    <cfRule type="expression" dxfId="25" priority="2">
      <formula>MOD(C5,1)</formula>
    </cfRule>
  </conditionalFormatting>
  <conditionalFormatting sqref="I11">
    <cfRule type="expression" dxfId="24" priority="1">
      <formula>MOD(I11,1)</formula>
    </cfRule>
  </conditionalFormatting>
  <pageMargins left="0.70866141732283472" right="0.27559055118110237" top="0.74803149606299213" bottom="0.74803149606299213" header="0.31496062992125984" footer="0.31496062992125984"/>
  <pageSetup paperSize="9" scale="35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selection activeCell="B6" sqref="B6:E8"/>
    </sheetView>
  </sheetViews>
  <sheetFormatPr defaultRowHeight="14"/>
  <cols>
    <col min="1" max="1" width="20.1796875" style="5" customWidth="1"/>
    <col min="2" max="2" width="20.54296875" style="5" customWidth="1"/>
    <col min="3" max="3" width="15" style="5" customWidth="1"/>
    <col min="4" max="4" width="12.26953125" style="5" bestFit="1" customWidth="1"/>
    <col min="5" max="5" width="16" style="5" customWidth="1"/>
    <col min="6" max="11" width="9.1796875" style="5"/>
    <col min="12" max="12" width="13.26953125" style="5" bestFit="1" customWidth="1"/>
    <col min="13" max="256" width="9.1796875" style="5"/>
    <col min="257" max="257" width="20.1796875" style="5" customWidth="1"/>
    <col min="258" max="258" width="30" style="5" customWidth="1"/>
    <col min="259" max="260" width="31.7265625" style="5" customWidth="1"/>
    <col min="261" max="261" width="30.453125" style="5" customWidth="1"/>
    <col min="262" max="512" width="9.1796875" style="5"/>
    <col min="513" max="513" width="20.1796875" style="5" customWidth="1"/>
    <col min="514" max="514" width="30" style="5" customWidth="1"/>
    <col min="515" max="516" width="31.7265625" style="5" customWidth="1"/>
    <col min="517" max="517" width="30.453125" style="5" customWidth="1"/>
    <col min="518" max="768" width="9.1796875" style="5"/>
    <col min="769" max="769" width="20.1796875" style="5" customWidth="1"/>
    <col min="770" max="770" width="30" style="5" customWidth="1"/>
    <col min="771" max="772" width="31.7265625" style="5" customWidth="1"/>
    <col min="773" max="773" width="30.453125" style="5" customWidth="1"/>
    <col min="774" max="1024" width="9.1796875" style="5"/>
    <col min="1025" max="1025" width="20.1796875" style="5" customWidth="1"/>
    <col min="1026" max="1026" width="30" style="5" customWidth="1"/>
    <col min="1027" max="1028" width="31.7265625" style="5" customWidth="1"/>
    <col min="1029" max="1029" width="30.453125" style="5" customWidth="1"/>
    <col min="1030" max="1280" width="9.1796875" style="5"/>
    <col min="1281" max="1281" width="20.1796875" style="5" customWidth="1"/>
    <col min="1282" max="1282" width="30" style="5" customWidth="1"/>
    <col min="1283" max="1284" width="31.7265625" style="5" customWidth="1"/>
    <col min="1285" max="1285" width="30.453125" style="5" customWidth="1"/>
    <col min="1286" max="1536" width="9.1796875" style="5"/>
    <col min="1537" max="1537" width="20.1796875" style="5" customWidth="1"/>
    <col min="1538" max="1538" width="30" style="5" customWidth="1"/>
    <col min="1539" max="1540" width="31.7265625" style="5" customWidth="1"/>
    <col min="1541" max="1541" width="30.453125" style="5" customWidth="1"/>
    <col min="1542" max="1792" width="9.1796875" style="5"/>
    <col min="1793" max="1793" width="20.1796875" style="5" customWidth="1"/>
    <col min="1794" max="1794" width="30" style="5" customWidth="1"/>
    <col min="1795" max="1796" width="31.7265625" style="5" customWidth="1"/>
    <col min="1797" max="1797" width="30.453125" style="5" customWidth="1"/>
    <col min="1798" max="2048" width="9.1796875" style="5"/>
    <col min="2049" max="2049" width="20.1796875" style="5" customWidth="1"/>
    <col min="2050" max="2050" width="30" style="5" customWidth="1"/>
    <col min="2051" max="2052" width="31.7265625" style="5" customWidth="1"/>
    <col min="2053" max="2053" width="30.453125" style="5" customWidth="1"/>
    <col min="2054" max="2304" width="9.1796875" style="5"/>
    <col min="2305" max="2305" width="20.1796875" style="5" customWidth="1"/>
    <col min="2306" max="2306" width="30" style="5" customWidth="1"/>
    <col min="2307" max="2308" width="31.7265625" style="5" customWidth="1"/>
    <col min="2309" max="2309" width="30.453125" style="5" customWidth="1"/>
    <col min="2310" max="2560" width="9.1796875" style="5"/>
    <col min="2561" max="2561" width="20.1796875" style="5" customWidth="1"/>
    <col min="2562" max="2562" width="30" style="5" customWidth="1"/>
    <col min="2563" max="2564" width="31.7265625" style="5" customWidth="1"/>
    <col min="2565" max="2565" width="30.453125" style="5" customWidth="1"/>
    <col min="2566" max="2816" width="9.1796875" style="5"/>
    <col min="2817" max="2817" width="20.1796875" style="5" customWidth="1"/>
    <col min="2818" max="2818" width="30" style="5" customWidth="1"/>
    <col min="2819" max="2820" width="31.7265625" style="5" customWidth="1"/>
    <col min="2821" max="2821" width="30.453125" style="5" customWidth="1"/>
    <col min="2822" max="3072" width="9.1796875" style="5"/>
    <col min="3073" max="3073" width="20.1796875" style="5" customWidth="1"/>
    <col min="3074" max="3074" width="30" style="5" customWidth="1"/>
    <col min="3075" max="3076" width="31.7265625" style="5" customWidth="1"/>
    <col min="3077" max="3077" width="30.453125" style="5" customWidth="1"/>
    <col min="3078" max="3328" width="9.1796875" style="5"/>
    <col min="3329" max="3329" width="20.1796875" style="5" customWidth="1"/>
    <col min="3330" max="3330" width="30" style="5" customWidth="1"/>
    <col min="3331" max="3332" width="31.7265625" style="5" customWidth="1"/>
    <col min="3333" max="3333" width="30.453125" style="5" customWidth="1"/>
    <col min="3334" max="3584" width="9.1796875" style="5"/>
    <col min="3585" max="3585" width="20.1796875" style="5" customWidth="1"/>
    <col min="3586" max="3586" width="30" style="5" customWidth="1"/>
    <col min="3587" max="3588" width="31.7265625" style="5" customWidth="1"/>
    <col min="3589" max="3589" width="30.453125" style="5" customWidth="1"/>
    <col min="3590" max="3840" width="9.1796875" style="5"/>
    <col min="3841" max="3841" width="20.1796875" style="5" customWidth="1"/>
    <col min="3842" max="3842" width="30" style="5" customWidth="1"/>
    <col min="3843" max="3844" width="31.7265625" style="5" customWidth="1"/>
    <col min="3845" max="3845" width="30.453125" style="5" customWidth="1"/>
    <col min="3846" max="4096" width="9.1796875" style="5"/>
    <col min="4097" max="4097" width="20.1796875" style="5" customWidth="1"/>
    <col min="4098" max="4098" width="30" style="5" customWidth="1"/>
    <col min="4099" max="4100" width="31.7265625" style="5" customWidth="1"/>
    <col min="4101" max="4101" width="30.453125" style="5" customWidth="1"/>
    <col min="4102" max="4352" width="9.1796875" style="5"/>
    <col min="4353" max="4353" width="20.1796875" style="5" customWidth="1"/>
    <col min="4354" max="4354" width="30" style="5" customWidth="1"/>
    <col min="4355" max="4356" width="31.7265625" style="5" customWidth="1"/>
    <col min="4357" max="4357" width="30.453125" style="5" customWidth="1"/>
    <col min="4358" max="4608" width="9.1796875" style="5"/>
    <col min="4609" max="4609" width="20.1796875" style="5" customWidth="1"/>
    <col min="4610" max="4610" width="30" style="5" customWidth="1"/>
    <col min="4611" max="4612" width="31.7265625" style="5" customWidth="1"/>
    <col min="4613" max="4613" width="30.453125" style="5" customWidth="1"/>
    <col min="4614" max="4864" width="9.1796875" style="5"/>
    <col min="4865" max="4865" width="20.1796875" style="5" customWidth="1"/>
    <col min="4866" max="4866" width="30" style="5" customWidth="1"/>
    <col min="4867" max="4868" width="31.7265625" style="5" customWidth="1"/>
    <col min="4869" max="4869" width="30.453125" style="5" customWidth="1"/>
    <col min="4870" max="5120" width="9.1796875" style="5"/>
    <col min="5121" max="5121" width="20.1796875" style="5" customWidth="1"/>
    <col min="5122" max="5122" width="30" style="5" customWidth="1"/>
    <col min="5123" max="5124" width="31.7265625" style="5" customWidth="1"/>
    <col min="5125" max="5125" width="30.453125" style="5" customWidth="1"/>
    <col min="5126" max="5376" width="9.1796875" style="5"/>
    <col min="5377" max="5377" width="20.1796875" style="5" customWidth="1"/>
    <col min="5378" max="5378" width="30" style="5" customWidth="1"/>
    <col min="5379" max="5380" width="31.7265625" style="5" customWidth="1"/>
    <col min="5381" max="5381" width="30.453125" style="5" customWidth="1"/>
    <col min="5382" max="5632" width="9.1796875" style="5"/>
    <col min="5633" max="5633" width="20.1796875" style="5" customWidth="1"/>
    <col min="5634" max="5634" width="30" style="5" customWidth="1"/>
    <col min="5635" max="5636" width="31.7265625" style="5" customWidth="1"/>
    <col min="5637" max="5637" width="30.453125" style="5" customWidth="1"/>
    <col min="5638" max="5888" width="9.1796875" style="5"/>
    <col min="5889" max="5889" width="20.1796875" style="5" customWidth="1"/>
    <col min="5890" max="5890" width="30" style="5" customWidth="1"/>
    <col min="5891" max="5892" width="31.7265625" style="5" customWidth="1"/>
    <col min="5893" max="5893" width="30.453125" style="5" customWidth="1"/>
    <col min="5894" max="6144" width="9.1796875" style="5"/>
    <col min="6145" max="6145" width="20.1796875" style="5" customWidth="1"/>
    <col min="6146" max="6146" width="30" style="5" customWidth="1"/>
    <col min="6147" max="6148" width="31.7265625" style="5" customWidth="1"/>
    <col min="6149" max="6149" width="30.453125" style="5" customWidth="1"/>
    <col min="6150" max="6400" width="9.1796875" style="5"/>
    <col min="6401" max="6401" width="20.1796875" style="5" customWidth="1"/>
    <col min="6402" max="6402" width="30" style="5" customWidth="1"/>
    <col min="6403" max="6404" width="31.7265625" style="5" customWidth="1"/>
    <col min="6405" max="6405" width="30.453125" style="5" customWidth="1"/>
    <col min="6406" max="6656" width="9.1796875" style="5"/>
    <col min="6657" max="6657" width="20.1796875" style="5" customWidth="1"/>
    <col min="6658" max="6658" width="30" style="5" customWidth="1"/>
    <col min="6659" max="6660" width="31.7265625" style="5" customWidth="1"/>
    <col min="6661" max="6661" width="30.453125" style="5" customWidth="1"/>
    <col min="6662" max="6912" width="9.1796875" style="5"/>
    <col min="6913" max="6913" width="20.1796875" style="5" customWidth="1"/>
    <col min="6914" max="6914" width="30" style="5" customWidth="1"/>
    <col min="6915" max="6916" width="31.7265625" style="5" customWidth="1"/>
    <col min="6917" max="6917" width="30.453125" style="5" customWidth="1"/>
    <col min="6918" max="7168" width="9.1796875" style="5"/>
    <col min="7169" max="7169" width="20.1796875" style="5" customWidth="1"/>
    <col min="7170" max="7170" width="30" style="5" customWidth="1"/>
    <col min="7171" max="7172" width="31.7265625" style="5" customWidth="1"/>
    <col min="7173" max="7173" width="30.453125" style="5" customWidth="1"/>
    <col min="7174" max="7424" width="9.1796875" style="5"/>
    <col min="7425" max="7425" width="20.1796875" style="5" customWidth="1"/>
    <col min="7426" max="7426" width="30" style="5" customWidth="1"/>
    <col min="7427" max="7428" width="31.7265625" style="5" customWidth="1"/>
    <col min="7429" max="7429" width="30.453125" style="5" customWidth="1"/>
    <col min="7430" max="7680" width="9.1796875" style="5"/>
    <col min="7681" max="7681" width="20.1796875" style="5" customWidth="1"/>
    <col min="7682" max="7682" width="30" style="5" customWidth="1"/>
    <col min="7683" max="7684" width="31.7265625" style="5" customWidth="1"/>
    <col min="7685" max="7685" width="30.453125" style="5" customWidth="1"/>
    <col min="7686" max="7936" width="9.1796875" style="5"/>
    <col min="7937" max="7937" width="20.1796875" style="5" customWidth="1"/>
    <col min="7938" max="7938" width="30" style="5" customWidth="1"/>
    <col min="7939" max="7940" width="31.7265625" style="5" customWidth="1"/>
    <col min="7941" max="7941" width="30.453125" style="5" customWidth="1"/>
    <col min="7942" max="8192" width="9.1796875" style="5"/>
    <col min="8193" max="8193" width="20.1796875" style="5" customWidth="1"/>
    <col min="8194" max="8194" width="30" style="5" customWidth="1"/>
    <col min="8195" max="8196" width="31.7265625" style="5" customWidth="1"/>
    <col min="8197" max="8197" width="30.453125" style="5" customWidth="1"/>
    <col min="8198" max="8448" width="9.1796875" style="5"/>
    <col min="8449" max="8449" width="20.1796875" style="5" customWidth="1"/>
    <col min="8450" max="8450" width="30" style="5" customWidth="1"/>
    <col min="8451" max="8452" width="31.7265625" style="5" customWidth="1"/>
    <col min="8453" max="8453" width="30.453125" style="5" customWidth="1"/>
    <col min="8454" max="8704" width="9.1796875" style="5"/>
    <col min="8705" max="8705" width="20.1796875" style="5" customWidth="1"/>
    <col min="8706" max="8706" width="30" style="5" customWidth="1"/>
    <col min="8707" max="8708" width="31.7265625" style="5" customWidth="1"/>
    <col min="8709" max="8709" width="30.453125" style="5" customWidth="1"/>
    <col min="8710" max="8960" width="9.1796875" style="5"/>
    <col min="8961" max="8961" width="20.1796875" style="5" customWidth="1"/>
    <col min="8962" max="8962" width="30" style="5" customWidth="1"/>
    <col min="8963" max="8964" width="31.7265625" style="5" customWidth="1"/>
    <col min="8965" max="8965" width="30.453125" style="5" customWidth="1"/>
    <col min="8966" max="9216" width="9.1796875" style="5"/>
    <col min="9217" max="9217" width="20.1796875" style="5" customWidth="1"/>
    <col min="9218" max="9218" width="30" style="5" customWidth="1"/>
    <col min="9219" max="9220" width="31.7265625" style="5" customWidth="1"/>
    <col min="9221" max="9221" width="30.453125" style="5" customWidth="1"/>
    <col min="9222" max="9472" width="9.1796875" style="5"/>
    <col min="9473" max="9473" width="20.1796875" style="5" customWidth="1"/>
    <col min="9474" max="9474" width="30" style="5" customWidth="1"/>
    <col min="9475" max="9476" width="31.7265625" style="5" customWidth="1"/>
    <col min="9477" max="9477" width="30.453125" style="5" customWidth="1"/>
    <col min="9478" max="9728" width="9.1796875" style="5"/>
    <col min="9729" max="9729" width="20.1796875" style="5" customWidth="1"/>
    <col min="9730" max="9730" width="30" style="5" customWidth="1"/>
    <col min="9731" max="9732" width="31.7265625" style="5" customWidth="1"/>
    <col min="9733" max="9733" width="30.453125" style="5" customWidth="1"/>
    <col min="9734" max="9984" width="9.1796875" style="5"/>
    <col min="9985" max="9985" width="20.1796875" style="5" customWidth="1"/>
    <col min="9986" max="9986" width="30" style="5" customWidth="1"/>
    <col min="9987" max="9988" width="31.7265625" style="5" customWidth="1"/>
    <col min="9989" max="9989" width="30.453125" style="5" customWidth="1"/>
    <col min="9990" max="10240" width="9.1796875" style="5"/>
    <col min="10241" max="10241" width="20.1796875" style="5" customWidth="1"/>
    <col min="10242" max="10242" width="30" style="5" customWidth="1"/>
    <col min="10243" max="10244" width="31.7265625" style="5" customWidth="1"/>
    <col min="10245" max="10245" width="30.453125" style="5" customWidth="1"/>
    <col min="10246" max="10496" width="9.1796875" style="5"/>
    <col min="10497" max="10497" width="20.1796875" style="5" customWidth="1"/>
    <col min="10498" max="10498" width="30" style="5" customWidth="1"/>
    <col min="10499" max="10500" width="31.7265625" style="5" customWidth="1"/>
    <col min="10501" max="10501" width="30.453125" style="5" customWidth="1"/>
    <col min="10502" max="10752" width="9.1796875" style="5"/>
    <col min="10753" max="10753" width="20.1796875" style="5" customWidth="1"/>
    <col min="10754" max="10754" width="30" style="5" customWidth="1"/>
    <col min="10755" max="10756" width="31.7265625" style="5" customWidth="1"/>
    <col min="10757" max="10757" width="30.453125" style="5" customWidth="1"/>
    <col min="10758" max="11008" width="9.1796875" style="5"/>
    <col min="11009" max="11009" width="20.1796875" style="5" customWidth="1"/>
    <col min="11010" max="11010" width="30" style="5" customWidth="1"/>
    <col min="11011" max="11012" width="31.7265625" style="5" customWidth="1"/>
    <col min="11013" max="11013" width="30.453125" style="5" customWidth="1"/>
    <col min="11014" max="11264" width="9.1796875" style="5"/>
    <col min="11265" max="11265" width="20.1796875" style="5" customWidth="1"/>
    <col min="11266" max="11266" width="30" style="5" customWidth="1"/>
    <col min="11267" max="11268" width="31.7265625" style="5" customWidth="1"/>
    <col min="11269" max="11269" width="30.453125" style="5" customWidth="1"/>
    <col min="11270" max="11520" width="9.1796875" style="5"/>
    <col min="11521" max="11521" width="20.1796875" style="5" customWidth="1"/>
    <col min="11522" max="11522" width="30" style="5" customWidth="1"/>
    <col min="11523" max="11524" width="31.7265625" style="5" customWidth="1"/>
    <col min="11525" max="11525" width="30.453125" style="5" customWidth="1"/>
    <col min="11526" max="11776" width="9.1796875" style="5"/>
    <col min="11777" max="11777" width="20.1796875" style="5" customWidth="1"/>
    <col min="11778" max="11778" width="30" style="5" customWidth="1"/>
    <col min="11779" max="11780" width="31.7265625" style="5" customWidth="1"/>
    <col min="11781" max="11781" width="30.453125" style="5" customWidth="1"/>
    <col min="11782" max="12032" width="9.1796875" style="5"/>
    <col min="12033" max="12033" width="20.1796875" style="5" customWidth="1"/>
    <col min="12034" max="12034" width="30" style="5" customWidth="1"/>
    <col min="12035" max="12036" width="31.7265625" style="5" customWidth="1"/>
    <col min="12037" max="12037" width="30.453125" style="5" customWidth="1"/>
    <col min="12038" max="12288" width="9.1796875" style="5"/>
    <col min="12289" max="12289" width="20.1796875" style="5" customWidth="1"/>
    <col min="12290" max="12290" width="30" style="5" customWidth="1"/>
    <col min="12291" max="12292" width="31.7265625" style="5" customWidth="1"/>
    <col min="12293" max="12293" width="30.453125" style="5" customWidth="1"/>
    <col min="12294" max="12544" width="9.1796875" style="5"/>
    <col min="12545" max="12545" width="20.1796875" style="5" customWidth="1"/>
    <col min="12546" max="12546" width="30" style="5" customWidth="1"/>
    <col min="12547" max="12548" width="31.7265625" style="5" customWidth="1"/>
    <col min="12549" max="12549" width="30.453125" style="5" customWidth="1"/>
    <col min="12550" max="12800" width="9.1796875" style="5"/>
    <col min="12801" max="12801" width="20.1796875" style="5" customWidth="1"/>
    <col min="12802" max="12802" width="30" style="5" customWidth="1"/>
    <col min="12803" max="12804" width="31.7265625" style="5" customWidth="1"/>
    <col min="12805" max="12805" width="30.453125" style="5" customWidth="1"/>
    <col min="12806" max="13056" width="9.1796875" style="5"/>
    <col min="13057" max="13057" width="20.1796875" style="5" customWidth="1"/>
    <col min="13058" max="13058" width="30" style="5" customWidth="1"/>
    <col min="13059" max="13060" width="31.7265625" style="5" customWidth="1"/>
    <col min="13061" max="13061" width="30.453125" style="5" customWidth="1"/>
    <col min="13062" max="13312" width="9.1796875" style="5"/>
    <col min="13313" max="13313" width="20.1796875" style="5" customWidth="1"/>
    <col min="13314" max="13314" width="30" style="5" customWidth="1"/>
    <col min="13315" max="13316" width="31.7265625" style="5" customWidth="1"/>
    <col min="13317" max="13317" width="30.453125" style="5" customWidth="1"/>
    <col min="13318" max="13568" width="9.1796875" style="5"/>
    <col min="13569" max="13569" width="20.1796875" style="5" customWidth="1"/>
    <col min="13570" max="13570" width="30" style="5" customWidth="1"/>
    <col min="13571" max="13572" width="31.7265625" style="5" customWidth="1"/>
    <col min="13573" max="13573" width="30.453125" style="5" customWidth="1"/>
    <col min="13574" max="13824" width="9.1796875" style="5"/>
    <col min="13825" max="13825" width="20.1796875" style="5" customWidth="1"/>
    <col min="13826" max="13826" width="30" style="5" customWidth="1"/>
    <col min="13827" max="13828" width="31.7265625" style="5" customWidth="1"/>
    <col min="13829" max="13829" width="30.453125" style="5" customWidth="1"/>
    <col min="13830" max="14080" width="9.1796875" style="5"/>
    <col min="14081" max="14081" width="20.1796875" style="5" customWidth="1"/>
    <col min="14082" max="14082" width="30" style="5" customWidth="1"/>
    <col min="14083" max="14084" width="31.7265625" style="5" customWidth="1"/>
    <col min="14085" max="14085" width="30.453125" style="5" customWidth="1"/>
    <col min="14086" max="14336" width="9.1796875" style="5"/>
    <col min="14337" max="14337" width="20.1796875" style="5" customWidth="1"/>
    <col min="14338" max="14338" width="30" style="5" customWidth="1"/>
    <col min="14339" max="14340" width="31.7265625" style="5" customWidth="1"/>
    <col min="14341" max="14341" width="30.453125" style="5" customWidth="1"/>
    <col min="14342" max="14592" width="9.1796875" style="5"/>
    <col min="14593" max="14593" width="20.1796875" style="5" customWidth="1"/>
    <col min="14594" max="14594" width="30" style="5" customWidth="1"/>
    <col min="14595" max="14596" width="31.7265625" style="5" customWidth="1"/>
    <col min="14597" max="14597" width="30.453125" style="5" customWidth="1"/>
    <col min="14598" max="14848" width="9.1796875" style="5"/>
    <col min="14849" max="14849" width="20.1796875" style="5" customWidth="1"/>
    <col min="14850" max="14850" width="30" style="5" customWidth="1"/>
    <col min="14851" max="14852" width="31.7265625" style="5" customWidth="1"/>
    <col min="14853" max="14853" width="30.453125" style="5" customWidth="1"/>
    <col min="14854" max="15104" width="9.1796875" style="5"/>
    <col min="15105" max="15105" width="20.1796875" style="5" customWidth="1"/>
    <col min="15106" max="15106" width="30" style="5" customWidth="1"/>
    <col min="15107" max="15108" width="31.7265625" style="5" customWidth="1"/>
    <col min="15109" max="15109" width="30.453125" style="5" customWidth="1"/>
    <col min="15110" max="15360" width="9.1796875" style="5"/>
    <col min="15361" max="15361" width="20.1796875" style="5" customWidth="1"/>
    <col min="15362" max="15362" width="30" style="5" customWidth="1"/>
    <col min="15363" max="15364" width="31.7265625" style="5" customWidth="1"/>
    <col min="15365" max="15365" width="30.453125" style="5" customWidth="1"/>
    <col min="15366" max="15616" width="9.1796875" style="5"/>
    <col min="15617" max="15617" width="20.1796875" style="5" customWidth="1"/>
    <col min="15618" max="15618" width="30" style="5" customWidth="1"/>
    <col min="15619" max="15620" width="31.7265625" style="5" customWidth="1"/>
    <col min="15621" max="15621" width="30.453125" style="5" customWidth="1"/>
    <col min="15622" max="15872" width="9.1796875" style="5"/>
    <col min="15873" max="15873" width="20.1796875" style="5" customWidth="1"/>
    <col min="15874" max="15874" width="30" style="5" customWidth="1"/>
    <col min="15875" max="15876" width="31.7265625" style="5" customWidth="1"/>
    <col min="15877" max="15877" width="30.453125" style="5" customWidth="1"/>
    <col min="15878" max="16128" width="9.1796875" style="5"/>
    <col min="16129" max="16129" width="20.1796875" style="5" customWidth="1"/>
    <col min="16130" max="16130" width="30" style="5" customWidth="1"/>
    <col min="16131" max="16132" width="31.7265625" style="5" customWidth="1"/>
    <col min="16133" max="16133" width="30.453125" style="5" customWidth="1"/>
    <col min="16134" max="16384" width="9.1796875" style="5"/>
  </cols>
  <sheetData>
    <row r="1" spans="1:5">
      <c r="A1" s="6" t="s">
        <v>914</v>
      </c>
      <c r="B1" s="7"/>
      <c r="C1" s="7"/>
      <c r="D1" s="7"/>
      <c r="E1" s="7"/>
    </row>
    <row r="2" spans="1:5">
      <c r="A2" s="6"/>
      <c r="B2" s="7"/>
      <c r="C2" s="7"/>
      <c r="D2" s="7"/>
      <c r="E2" s="7"/>
    </row>
    <row r="3" spans="1:5">
      <c r="A3" s="289" t="s">
        <v>8</v>
      </c>
      <c r="B3" s="292" t="s">
        <v>9</v>
      </c>
      <c r="C3" s="293"/>
      <c r="D3" s="294"/>
      <c r="E3" s="289" t="s">
        <v>10</v>
      </c>
    </row>
    <row r="4" spans="1:5" ht="39">
      <c r="A4" s="290"/>
      <c r="B4" s="8" t="s">
        <v>727</v>
      </c>
      <c r="C4" s="8" t="s">
        <v>728</v>
      </c>
      <c r="D4" s="8" t="s">
        <v>11</v>
      </c>
      <c r="E4" s="291"/>
    </row>
    <row r="5" spans="1:5">
      <c r="A5" s="291"/>
      <c r="B5" s="8">
        <v>1</v>
      </c>
      <c r="C5" s="8">
        <v>2</v>
      </c>
      <c r="D5" s="8">
        <v>3</v>
      </c>
      <c r="E5" s="8">
        <v>4</v>
      </c>
    </row>
    <row r="6" spans="1:5" ht="27.75" customHeight="1">
      <c r="A6" s="8" t="s">
        <v>12</v>
      </c>
      <c r="B6" s="16">
        <v>187000</v>
      </c>
      <c r="C6" s="16">
        <v>174288.61</v>
      </c>
      <c r="D6" s="16">
        <v>36242.339999999997</v>
      </c>
      <c r="E6" s="247">
        <f>C6/B6</f>
        <v>0.93202465240641708</v>
      </c>
    </row>
    <row r="7" spans="1:5" ht="26.25" customHeight="1">
      <c r="A7" s="8" t="s">
        <v>13</v>
      </c>
      <c r="B7" s="16">
        <v>11262000</v>
      </c>
      <c r="C7" s="16">
        <v>10697160.359999999</v>
      </c>
      <c r="D7" s="16">
        <v>895295.2</v>
      </c>
      <c r="E7" s="247">
        <f t="shared" ref="E7:E8" si="0">C7/B7</f>
        <v>0.9498455301012253</v>
      </c>
    </row>
    <row r="8" spans="1:5" ht="25.5" customHeight="1">
      <c r="A8" s="8" t="s">
        <v>14</v>
      </c>
      <c r="B8" s="16">
        <f>SUM(B6:B7)</f>
        <v>11449000</v>
      </c>
      <c r="C8" s="16">
        <f t="shared" ref="C8:D8" si="1">SUM(C6:C7)</f>
        <v>10871448.969999999</v>
      </c>
      <c r="D8" s="16">
        <f t="shared" si="1"/>
        <v>931537.53999999992</v>
      </c>
      <c r="E8" s="247">
        <f t="shared" si="0"/>
        <v>0.9495544562843915</v>
      </c>
    </row>
    <row r="9" spans="1:5">
      <c r="A9" s="9"/>
      <c r="B9" s="4"/>
      <c r="C9" s="4"/>
      <c r="D9" s="4"/>
      <c r="E9" s="4"/>
    </row>
    <row r="10" spans="1:5">
      <c r="A10" s="10" t="s">
        <v>215</v>
      </c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4" spans="1:5">
      <c r="B14" s="11"/>
      <c r="C14" s="11"/>
      <c r="D14" s="11"/>
      <c r="E14" s="11"/>
    </row>
  </sheetData>
  <mergeCells count="3">
    <mergeCell ref="A3:A5"/>
    <mergeCell ref="B3:D3"/>
    <mergeCell ref="E3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&amp;R&amp;"Trebuchet MS,Normalny"Załącznik nr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7"/>
  <sheetViews>
    <sheetView topLeftCell="A4" workbookViewId="0">
      <selection activeCell="A16" sqref="A16:D16"/>
    </sheetView>
  </sheetViews>
  <sheetFormatPr defaultRowHeight="14"/>
  <cols>
    <col min="1" max="1" width="25.1796875" style="5" customWidth="1"/>
    <col min="2" max="2" width="30.54296875" style="5" customWidth="1"/>
    <col min="3" max="3" width="15.26953125" style="5" customWidth="1"/>
    <col min="4" max="4" width="18.7265625" style="5" customWidth="1"/>
    <col min="5" max="5" width="15.54296875" style="5" customWidth="1"/>
    <col min="6" max="6" width="16" style="5" customWidth="1"/>
    <col min="7" max="7" width="9.1796875" style="5"/>
    <col min="8" max="8" width="15" style="5" customWidth="1"/>
    <col min="9" max="9" width="9.1796875" style="5"/>
    <col min="10" max="10" width="13.7265625" style="5" customWidth="1"/>
    <col min="11" max="11" width="11.81640625" style="5" customWidth="1"/>
    <col min="12" max="12" width="11.81640625" style="5" bestFit="1" customWidth="1"/>
    <col min="13" max="256" width="9.1796875" style="5"/>
    <col min="257" max="257" width="25.1796875" style="5" customWidth="1"/>
    <col min="258" max="258" width="30.54296875" style="5" customWidth="1"/>
    <col min="259" max="259" width="17.1796875" style="5" bestFit="1" customWidth="1"/>
    <col min="260" max="260" width="13.453125" style="5" customWidth="1"/>
    <col min="261" max="261" width="12.1796875" style="5" customWidth="1"/>
    <col min="262" max="262" width="13" style="5" customWidth="1"/>
    <col min="263" max="263" width="9.1796875" style="5"/>
    <col min="264" max="264" width="15" style="5" customWidth="1"/>
    <col min="265" max="265" width="9.1796875" style="5"/>
    <col min="266" max="266" width="13.7265625" style="5" customWidth="1"/>
    <col min="267" max="267" width="11.81640625" style="5" customWidth="1"/>
    <col min="268" max="268" width="16.54296875" style="5" customWidth="1"/>
    <col min="269" max="512" width="9.1796875" style="5"/>
    <col min="513" max="513" width="25.1796875" style="5" customWidth="1"/>
    <col min="514" max="514" width="30.54296875" style="5" customWidth="1"/>
    <col min="515" max="515" width="17.1796875" style="5" bestFit="1" customWidth="1"/>
    <col min="516" max="516" width="13.453125" style="5" customWidth="1"/>
    <col min="517" max="517" width="12.1796875" style="5" customWidth="1"/>
    <col min="518" max="518" width="13" style="5" customWidth="1"/>
    <col min="519" max="519" width="9.1796875" style="5"/>
    <col min="520" max="520" width="15" style="5" customWidth="1"/>
    <col min="521" max="521" width="9.1796875" style="5"/>
    <col min="522" max="522" width="13.7265625" style="5" customWidth="1"/>
    <col min="523" max="523" width="11.81640625" style="5" customWidth="1"/>
    <col min="524" max="524" width="16.54296875" style="5" customWidth="1"/>
    <col min="525" max="768" width="9.1796875" style="5"/>
    <col min="769" max="769" width="25.1796875" style="5" customWidth="1"/>
    <col min="770" max="770" width="30.54296875" style="5" customWidth="1"/>
    <col min="771" max="771" width="17.1796875" style="5" bestFit="1" customWidth="1"/>
    <col min="772" max="772" width="13.453125" style="5" customWidth="1"/>
    <col min="773" max="773" width="12.1796875" style="5" customWidth="1"/>
    <col min="774" max="774" width="13" style="5" customWidth="1"/>
    <col min="775" max="775" width="9.1796875" style="5"/>
    <col min="776" max="776" width="15" style="5" customWidth="1"/>
    <col min="777" max="777" width="9.1796875" style="5"/>
    <col min="778" max="778" width="13.7265625" style="5" customWidth="1"/>
    <col min="779" max="779" width="11.81640625" style="5" customWidth="1"/>
    <col min="780" max="780" width="16.54296875" style="5" customWidth="1"/>
    <col min="781" max="1024" width="9.1796875" style="5"/>
    <col min="1025" max="1025" width="25.1796875" style="5" customWidth="1"/>
    <col min="1026" max="1026" width="30.54296875" style="5" customWidth="1"/>
    <col min="1027" max="1027" width="17.1796875" style="5" bestFit="1" customWidth="1"/>
    <col min="1028" max="1028" width="13.453125" style="5" customWidth="1"/>
    <col min="1029" max="1029" width="12.1796875" style="5" customWidth="1"/>
    <col min="1030" max="1030" width="13" style="5" customWidth="1"/>
    <col min="1031" max="1031" width="9.1796875" style="5"/>
    <col min="1032" max="1032" width="15" style="5" customWidth="1"/>
    <col min="1033" max="1033" width="9.1796875" style="5"/>
    <col min="1034" max="1034" width="13.7265625" style="5" customWidth="1"/>
    <col min="1035" max="1035" width="11.81640625" style="5" customWidth="1"/>
    <col min="1036" max="1036" width="16.54296875" style="5" customWidth="1"/>
    <col min="1037" max="1280" width="9.1796875" style="5"/>
    <col min="1281" max="1281" width="25.1796875" style="5" customWidth="1"/>
    <col min="1282" max="1282" width="30.54296875" style="5" customWidth="1"/>
    <col min="1283" max="1283" width="17.1796875" style="5" bestFit="1" customWidth="1"/>
    <col min="1284" max="1284" width="13.453125" style="5" customWidth="1"/>
    <col min="1285" max="1285" width="12.1796875" style="5" customWidth="1"/>
    <col min="1286" max="1286" width="13" style="5" customWidth="1"/>
    <col min="1287" max="1287" width="9.1796875" style="5"/>
    <col min="1288" max="1288" width="15" style="5" customWidth="1"/>
    <col min="1289" max="1289" width="9.1796875" style="5"/>
    <col min="1290" max="1290" width="13.7265625" style="5" customWidth="1"/>
    <col min="1291" max="1291" width="11.81640625" style="5" customWidth="1"/>
    <col min="1292" max="1292" width="16.54296875" style="5" customWidth="1"/>
    <col min="1293" max="1536" width="9.1796875" style="5"/>
    <col min="1537" max="1537" width="25.1796875" style="5" customWidth="1"/>
    <col min="1538" max="1538" width="30.54296875" style="5" customWidth="1"/>
    <col min="1539" max="1539" width="17.1796875" style="5" bestFit="1" customWidth="1"/>
    <col min="1540" max="1540" width="13.453125" style="5" customWidth="1"/>
    <col min="1541" max="1541" width="12.1796875" style="5" customWidth="1"/>
    <col min="1542" max="1542" width="13" style="5" customWidth="1"/>
    <col min="1543" max="1543" width="9.1796875" style="5"/>
    <col min="1544" max="1544" width="15" style="5" customWidth="1"/>
    <col min="1545" max="1545" width="9.1796875" style="5"/>
    <col min="1546" max="1546" width="13.7265625" style="5" customWidth="1"/>
    <col min="1547" max="1547" width="11.81640625" style="5" customWidth="1"/>
    <col min="1548" max="1548" width="16.54296875" style="5" customWidth="1"/>
    <col min="1549" max="1792" width="9.1796875" style="5"/>
    <col min="1793" max="1793" width="25.1796875" style="5" customWidth="1"/>
    <col min="1794" max="1794" width="30.54296875" style="5" customWidth="1"/>
    <col min="1795" max="1795" width="17.1796875" style="5" bestFit="1" customWidth="1"/>
    <col min="1796" max="1796" width="13.453125" style="5" customWidth="1"/>
    <col min="1797" max="1797" width="12.1796875" style="5" customWidth="1"/>
    <col min="1798" max="1798" width="13" style="5" customWidth="1"/>
    <col min="1799" max="1799" width="9.1796875" style="5"/>
    <col min="1800" max="1800" width="15" style="5" customWidth="1"/>
    <col min="1801" max="1801" width="9.1796875" style="5"/>
    <col min="1802" max="1802" width="13.7265625" style="5" customWidth="1"/>
    <col min="1803" max="1803" width="11.81640625" style="5" customWidth="1"/>
    <col min="1804" max="1804" width="16.54296875" style="5" customWidth="1"/>
    <col min="1805" max="2048" width="9.1796875" style="5"/>
    <col min="2049" max="2049" width="25.1796875" style="5" customWidth="1"/>
    <col min="2050" max="2050" width="30.54296875" style="5" customWidth="1"/>
    <col min="2051" max="2051" width="17.1796875" style="5" bestFit="1" customWidth="1"/>
    <col min="2052" max="2052" width="13.453125" style="5" customWidth="1"/>
    <col min="2053" max="2053" width="12.1796875" style="5" customWidth="1"/>
    <col min="2054" max="2054" width="13" style="5" customWidth="1"/>
    <col min="2055" max="2055" width="9.1796875" style="5"/>
    <col min="2056" max="2056" width="15" style="5" customWidth="1"/>
    <col min="2057" max="2057" width="9.1796875" style="5"/>
    <col min="2058" max="2058" width="13.7265625" style="5" customWidth="1"/>
    <col min="2059" max="2059" width="11.81640625" style="5" customWidth="1"/>
    <col min="2060" max="2060" width="16.54296875" style="5" customWidth="1"/>
    <col min="2061" max="2304" width="9.1796875" style="5"/>
    <col min="2305" max="2305" width="25.1796875" style="5" customWidth="1"/>
    <col min="2306" max="2306" width="30.54296875" style="5" customWidth="1"/>
    <col min="2307" max="2307" width="17.1796875" style="5" bestFit="1" customWidth="1"/>
    <col min="2308" max="2308" width="13.453125" style="5" customWidth="1"/>
    <col min="2309" max="2309" width="12.1796875" style="5" customWidth="1"/>
    <col min="2310" max="2310" width="13" style="5" customWidth="1"/>
    <col min="2311" max="2311" width="9.1796875" style="5"/>
    <col min="2312" max="2312" width="15" style="5" customWidth="1"/>
    <col min="2313" max="2313" width="9.1796875" style="5"/>
    <col min="2314" max="2314" width="13.7265625" style="5" customWidth="1"/>
    <col min="2315" max="2315" width="11.81640625" style="5" customWidth="1"/>
    <col min="2316" max="2316" width="16.54296875" style="5" customWidth="1"/>
    <col min="2317" max="2560" width="9.1796875" style="5"/>
    <col min="2561" max="2561" width="25.1796875" style="5" customWidth="1"/>
    <col min="2562" max="2562" width="30.54296875" style="5" customWidth="1"/>
    <col min="2563" max="2563" width="17.1796875" style="5" bestFit="1" customWidth="1"/>
    <col min="2564" max="2564" width="13.453125" style="5" customWidth="1"/>
    <col min="2565" max="2565" width="12.1796875" style="5" customWidth="1"/>
    <col min="2566" max="2566" width="13" style="5" customWidth="1"/>
    <col min="2567" max="2567" width="9.1796875" style="5"/>
    <col min="2568" max="2568" width="15" style="5" customWidth="1"/>
    <col min="2569" max="2569" width="9.1796875" style="5"/>
    <col min="2570" max="2570" width="13.7265625" style="5" customWidth="1"/>
    <col min="2571" max="2571" width="11.81640625" style="5" customWidth="1"/>
    <col min="2572" max="2572" width="16.54296875" style="5" customWidth="1"/>
    <col min="2573" max="2816" width="9.1796875" style="5"/>
    <col min="2817" max="2817" width="25.1796875" style="5" customWidth="1"/>
    <col min="2818" max="2818" width="30.54296875" style="5" customWidth="1"/>
    <col min="2819" max="2819" width="17.1796875" style="5" bestFit="1" customWidth="1"/>
    <col min="2820" max="2820" width="13.453125" style="5" customWidth="1"/>
    <col min="2821" max="2821" width="12.1796875" style="5" customWidth="1"/>
    <col min="2822" max="2822" width="13" style="5" customWidth="1"/>
    <col min="2823" max="2823" width="9.1796875" style="5"/>
    <col min="2824" max="2824" width="15" style="5" customWidth="1"/>
    <col min="2825" max="2825" width="9.1796875" style="5"/>
    <col min="2826" max="2826" width="13.7265625" style="5" customWidth="1"/>
    <col min="2827" max="2827" width="11.81640625" style="5" customWidth="1"/>
    <col min="2828" max="2828" width="16.54296875" style="5" customWidth="1"/>
    <col min="2829" max="3072" width="9.1796875" style="5"/>
    <col min="3073" max="3073" width="25.1796875" style="5" customWidth="1"/>
    <col min="3074" max="3074" width="30.54296875" style="5" customWidth="1"/>
    <col min="3075" max="3075" width="17.1796875" style="5" bestFit="1" customWidth="1"/>
    <col min="3076" max="3076" width="13.453125" style="5" customWidth="1"/>
    <col min="3077" max="3077" width="12.1796875" style="5" customWidth="1"/>
    <col min="3078" max="3078" width="13" style="5" customWidth="1"/>
    <col min="3079" max="3079" width="9.1796875" style="5"/>
    <col min="3080" max="3080" width="15" style="5" customWidth="1"/>
    <col min="3081" max="3081" width="9.1796875" style="5"/>
    <col min="3082" max="3082" width="13.7265625" style="5" customWidth="1"/>
    <col min="3083" max="3083" width="11.81640625" style="5" customWidth="1"/>
    <col min="3084" max="3084" width="16.54296875" style="5" customWidth="1"/>
    <col min="3085" max="3328" width="9.1796875" style="5"/>
    <col min="3329" max="3329" width="25.1796875" style="5" customWidth="1"/>
    <col min="3330" max="3330" width="30.54296875" style="5" customWidth="1"/>
    <col min="3331" max="3331" width="17.1796875" style="5" bestFit="1" customWidth="1"/>
    <col min="3332" max="3332" width="13.453125" style="5" customWidth="1"/>
    <col min="3333" max="3333" width="12.1796875" style="5" customWidth="1"/>
    <col min="3334" max="3334" width="13" style="5" customWidth="1"/>
    <col min="3335" max="3335" width="9.1796875" style="5"/>
    <col min="3336" max="3336" width="15" style="5" customWidth="1"/>
    <col min="3337" max="3337" width="9.1796875" style="5"/>
    <col min="3338" max="3338" width="13.7265625" style="5" customWidth="1"/>
    <col min="3339" max="3339" width="11.81640625" style="5" customWidth="1"/>
    <col min="3340" max="3340" width="16.54296875" style="5" customWidth="1"/>
    <col min="3341" max="3584" width="9.1796875" style="5"/>
    <col min="3585" max="3585" width="25.1796875" style="5" customWidth="1"/>
    <col min="3586" max="3586" width="30.54296875" style="5" customWidth="1"/>
    <col min="3587" max="3587" width="17.1796875" style="5" bestFit="1" customWidth="1"/>
    <col min="3588" max="3588" width="13.453125" style="5" customWidth="1"/>
    <col min="3589" max="3589" width="12.1796875" style="5" customWidth="1"/>
    <col min="3590" max="3590" width="13" style="5" customWidth="1"/>
    <col min="3591" max="3591" width="9.1796875" style="5"/>
    <col min="3592" max="3592" width="15" style="5" customWidth="1"/>
    <col min="3593" max="3593" width="9.1796875" style="5"/>
    <col min="3594" max="3594" width="13.7265625" style="5" customWidth="1"/>
    <col min="3595" max="3595" width="11.81640625" style="5" customWidth="1"/>
    <col min="3596" max="3596" width="16.54296875" style="5" customWidth="1"/>
    <col min="3597" max="3840" width="9.1796875" style="5"/>
    <col min="3841" max="3841" width="25.1796875" style="5" customWidth="1"/>
    <col min="3842" max="3842" width="30.54296875" style="5" customWidth="1"/>
    <col min="3843" max="3843" width="17.1796875" style="5" bestFit="1" customWidth="1"/>
    <col min="3844" max="3844" width="13.453125" style="5" customWidth="1"/>
    <col min="3845" max="3845" width="12.1796875" style="5" customWidth="1"/>
    <col min="3846" max="3846" width="13" style="5" customWidth="1"/>
    <col min="3847" max="3847" width="9.1796875" style="5"/>
    <col min="3848" max="3848" width="15" style="5" customWidth="1"/>
    <col min="3849" max="3849" width="9.1796875" style="5"/>
    <col min="3850" max="3850" width="13.7265625" style="5" customWidth="1"/>
    <col min="3851" max="3851" width="11.81640625" style="5" customWidth="1"/>
    <col min="3852" max="3852" width="16.54296875" style="5" customWidth="1"/>
    <col min="3853" max="4096" width="9.1796875" style="5"/>
    <col min="4097" max="4097" width="25.1796875" style="5" customWidth="1"/>
    <col min="4098" max="4098" width="30.54296875" style="5" customWidth="1"/>
    <col min="4099" max="4099" width="17.1796875" style="5" bestFit="1" customWidth="1"/>
    <col min="4100" max="4100" width="13.453125" style="5" customWidth="1"/>
    <col min="4101" max="4101" width="12.1796875" style="5" customWidth="1"/>
    <col min="4102" max="4102" width="13" style="5" customWidth="1"/>
    <col min="4103" max="4103" width="9.1796875" style="5"/>
    <col min="4104" max="4104" width="15" style="5" customWidth="1"/>
    <col min="4105" max="4105" width="9.1796875" style="5"/>
    <col min="4106" max="4106" width="13.7265625" style="5" customWidth="1"/>
    <col min="4107" max="4107" width="11.81640625" style="5" customWidth="1"/>
    <col min="4108" max="4108" width="16.54296875" style="5" customWidth="1"/>
    <col min="4109" max="4352" width="9.1796875" style="5"/>
    <col min="4353" max="4353" width="25.1796875" style="5" customWidth="1"/>
    <col min="4354" max="4354" width="30.54296875" style="5" customWidth="1"/>
    <col min="4355" max="4355" width="17.1796875" style="5" bestFit="1" customWidth="1"/>
    <col min="4356" max="4356" width="13.453125" style="5" customWidth="1"/>
    <col min="4357" max="4357" width="12.1796875" style="5" customWidth="1"/>
    <col min="4358" max="4358" width="13" style="5" customWidth="1"/>
    <col min="4359" max="4359" width="9.1796875" style="5"/>
    <col min="4360" max="4360" width="15" style="5" customWidth="1"/>
    <col min="4361" max="4361" width="9.1796875" style="5"/>
    <col min="4362" max="4362" width="13.7265625" style="5" customWidth="1"/>
    <col min="4363" max="4363" width="11.81640625" style="5" customWidth="1"/>
    <col min="4364" max="4364" width="16.54296875" style="5" customWidth="1"/>
    <col min="4365" max="4608" width="9.1796875" style="5"/>
    <col min="4609" max="4609" width="25.1796875" style="5" customWidth="1"/>
    <col min="4610" max="4610" width="30.54296875" style="5" customWidth="1"/>
    <col min="4611" max="4611" width="17.1796875" style="5" bestFit="1" customWidth="1"/>
    <col min="4612" max="4612" width="13.453125" style="5" customWidth="1"/>
    <col min="4613" max="4613" width="12.1796875" style="5" customWidth="1"/>
    <col min="4614" max="4614" width="13" style="5" customWidth="1"/>
    <col min="4615" max="4615" width="9.1796875" style="5"/>
    <col min="4616" max="4616" width="15" style="5" customWidth="1"/>
    <col min="4617" max="4617" width="9.1796875" style="5"/>
    <col min="4618" max="4618" width="13.7265625" style="5" customWidth="1"/>
    <col min="4619" max="4619" width="11.81640625" style="5" customWidth="1"/>
    <col min="4620" max="4620" width="16.54296875" style="5" customWidth="1"/>
    <col min="4621" max="4864" width="9.1796875" style="5"/>
    <col min="4865" max="4865" width="25.1796875" style="5" customWidth="1"/>
    <col min="4866" max="4866" width="30.54296875" style="5" customWidth="1"/>
    <col min="4867" max="4867" width="17.1796875" style="5" bestFit="1" customWidth="1"/>
    <col min="4868" max="4868" width="13.453125" style="5" customWidth="1"/>
    <col min="4869" max="4869" width="12.1796875" style="5" customWidth="1"/>
    <col min="4870" max="4870" width="13" style="5" customWidth="1"/>
    <col min="4871" max="4871" width="9.1796875" style="5"/>
    <col min="4872" max="4872" width="15" style="5" customWidth="1"/>
    <col min="4873" max="4873" width="9.1796875" style="5"/>
    <col min="4874" max="4874" width="13.7265625" style="5" customWidth="1"/>
    <col min="4875" max="4875" width="11.81640625" style="5" customWidth="1"/>
    <col min="4876" max="4876" width="16.54296875" style="5" customWidth="1"/>
    <col min="4877" max="5120" width="9.1796875" style="5"/>
    <col min="5121" max="5121" width="25.1796875" style="5" customWidth="1"/>
    <col min="5122" max="5122" width="30.54296875" style="5" customWidth="1"/>
    <col min="5123" max="5123" width="17.1796875" style="5" bestFit="1" customWidth="1"/>
    <col min="5124" max="5124" width="13.453125" style="5" customWidth="1"/>
    <col min="5125" max="5125" width="12.1796875" style="5" customWidth="1"/>
    <col min="5126" max="5126" width="13" style="5" customWidth="1"/>
    <col min="5127" max="5127" width="9.1796875" style="5"/>
    <col min="5128" max="5128" width="15" style="5" customWidth="1"/>
    <col min="5129" max="5129" width="9.1796875" style="5"/>
    <col min="5130" max="5130" width="13.7265625" style="5" customWidth="1"/>
    <col min="5131" max="5131" width="11.81640625" style="5" customWidth="1"/>
    <col min="5132" max="5132" width="16.54296875" style="5" customWidth="1"/>
    <col min="5133" max="5376" width="9.1796875" style="5"/>
    <col min="5377" max="5377" width="25.1796875" style="5" customWidth="1"/>
    <col min="5378" max="5378" width="30.54296875" style="5" customWidth="1"/>
    <col min="5379" max="5379" width="17.1796875" style="5" bestFit="1" customWidth="1"/>
    <col min="5380" max="5380" width="13.453125" style="5" customWidth="1"/>
    <col min="5381" max="5381" width="12.1796875" style="5" customWidth="1"/>
    <col min="5382" max="5382" width="13" style="5" customWidth="1"/>
    <col min="5383" max="5383" width="9.1796875" style="5"/>
    <col min="5384" max="5384" width="15" style="5" customWidth="1"/>
    <col min="5385" max="5385" width="9.1796875" style="5"/>
    <col min="5386" max="5386" width="13.7265625" style="5" customWidth="1"/>
    <col min="5387" max="5387" width="11.81640625" style="5" customWidth="1"/>
    <col min="5388" max="5388" width="16.54296875" style="5" customWidth="1"/>
    <col min="5389" max="5632" width="9.1796875" style="5"/>
    <col min="5633" max="5633" width="25.1796875" style="5" customWidth="1"/>
    <col min="5634" max="5634" width="30.54296875" style="5" customWidth="1"/>
    <col min="5635" max="5635" width="17.1796875" style="5" bestFit="1" customWidth="1"/>
    <col min="5636" max="5636" width="13.453125" style="5" customWidth="1"/>
    <col min="5637" max="5637" width="12.1796875" style="5" customWidth="1"/>
    <col min="5638" max="5638" width="13" style="5" customWidth="1"/>
    <col min="5639" max="5639" width="9.1796875" style="5"/>
    <col min="5640" max="5640" width="15" style="5" customWidth="1"/>
    <col min="5641" max="5641" width="9.1796875" style="5"/>
    <col min="5642" max="5642" width="13.7265625" style="5" customWidth="1"/>
    <col min="5643" max="5643" width="11.81640625" style="5" customWidth="1"/>
    <col min="5644" max="5644" width="16.54296875" style="5" customWidth="1"/>
    <col min="5645" max="5888" width="9.1796875" style="5"/>
    <col min="5889" max="5889" width="25.1796875" style="5" customWidth="1"/>
    <col min="5890" max="5890" width="30.54296875" style="5" customWidth="1"/>
    <col min="5891" max="5891" width="17.1796875" style="5" bestFit="1" customWidth="1"/>
    <col min="5892" max="5892" width="13.453125" style="5" customWidth="1"/>
    <col min="5893" max="5893" width="12.1796875" style="5" customWidth="1"/>
    <col min="5894" max="5894" width="13" style="5" customWidth="1"/>
    <col min="5895" max="5895" width="9.1796875" style="5"/>
    <col min="5896" max="5896" width="15" style="5" customWidth="1"/>
    <col min="5897" max="5897" width="9.1796875" style="5"/>
    <col min="5898" max="5898" width="13.7265625" style="5" customWidth="1"/>
    <col min="5899" max="5899" width="11.81640625" style="5" customWidth="1"/>
    <col min="5900" max="5900" width="16.54296875" style="5" customWidth="1"/>
    <col min="5901" max="6144" width="9.1796875" style="5"/>
    <col min="6145" max="6145" width="25.1796875" style="5" customWidth="1"/>
    <col min="6146" max="6146" width="30.54296875" style="5" customWidth="1"/>
    <col min="6147" max="6147" width="17.1796875" style="5" bestFit="1" customWidth="1"/>
    <col min="6148" max="6148" width="13.453125" style="5" customWidth="1"/>
    <col min="6149" max="6149" width="12.1796875" style="5" customWidth="1"/>
    <col min="6150" max="6150" width="13" style="5" customWidth="1"/>
    <col min="6151" max="6151" width="9.1796875" style="5"/>
    <col min="6152" max="6152" width="15" style="5" customWidth="1"/>
    <col min="6153" max="6153" width="9.1796875" style="5"/>
    <col min="6154" max="6154" width="13.7265625" style="5" customWidth="1"/>
    <col min="6155" max="6155" width="11.81640625" style="5" customWidth="1"/>
    <col min="6156" max="6156" width="16.54296875" style="5" customWidth="1"/>
    <col min="6157" max="6400" width="9.1796875" style="5"/>
    <col min="6401" max="6401" width="25.1796875" style="5" customWidth="1"/>
    <col min="6402" max="6402" width="30.54296875" style="5" customWidth="1"/>
    <col min="6403" max="6403" width="17.1796875" style="5" bestFit="1" customWidth="1"/>
    <col min="6404" max="6404" width="13.453125" style="5" customWidth="1"/>
    <col min="6405" max="6405" width="12.1796875" style="5" customWidth="1"/>
    <col min="6406" max="6406" width="13" style="5" customWidth="1"/>
    <col min="6407" max="6407" width="9.1796875" style="5"/>
    <col min="6408" max="6408" width="15" style="5" customWidth="1"/>
    <col min="6409" max="6409" width="9.1796875" style="5"/>
    <col min="6410" max="6410" width="13.7265625" style="5" customWidth="1"/>
    <col min="6411" max="6411" width="11.81640625" style="5" customWidth="1"/>
    <col min="6412" max="6412" width="16.54296875" style="5" customWidth="1"/>
    <col min="6413" max="6656" width="9.1796875" style="5"/>
    <col min="6657" max="6657" width="25.1796875" style="5" customWidth="1"/>
    <col min="6658" max="6658" width="30.54296875" style="5" customWidth="1"/>
    <col min="6659" max="6659" width="17.1796875" style="5" bestFit="1" customWidth="1"/>
    <col min="6660" max="6660" width="13.453125" style="5" customWidth="1"/>
    <col min="6661" max="6661" width="12.1796875" style="5" customWidth="1"/>
    <col min="6662" max="6662" width="13" style="5" customWidth="1"/>
    <col min="6663" max="6663" width="9.1796875" style="5"/>
    <col min="6664" max="6664" width="15" style="5" customWidth="1"/>
    <col min="6665" max="6665" width="9.1796875" style="5"/>
    <col min="6666" max="6666" width="13.7265625" style="5" customWidth="1"/>
    <col min="6667" max="6667" width="11.81640625" style="5" customWidth="1"/>
    <col min="6668" max="6668" width="16.54296875" style="5" customWidth="1"/>
    <col min="6669" max="6912" width="9.1796875" style="5"/>
    <col min="6913" max="6913" width="25.1796875" style="5" customWidth="1"/>
    <col min="6914" max="6914" width="30.54296875" style="5" customWidth="1"/>
    <col min="6915" max="6915" width="17.1796875" style="5" bestFit="1" customWidth="1"/>
    <col min="6916" max="6916" width="13.453125" style="5" customWidth="1"/>
    <col min="6917" max="6917" width="12.1796875" style="5" customWidth="1"/>
    <col min="6918" max="6918" width="13" style="5" customWidth="1"/>
    <col min="6919" max="6919" width="9.1796875" style="5"/>
    <col min="6920" max="6920" width="15" style="5" customWidth="1"/>
    <col min="6921" max="6921" width="9.1796875" style="5"/>
    <col min="6922" max="6922" width="13.7265625" style="5" customWidth="1"/>
    <col min="6923" max="6923" width="11.81640625" style="5" customWidth="1"/>
    <col min="6924" max="6924" width="16.54296875" style="5" customWidth="1"/>
    <col min="6925" max="7168" width="9.1796875" style="5"/>
    <col min="7169" max="7169" width="25.1796875" style="5" customWidth="1"/>
    <col min="7170" max="7170" width="30.54296875" style="5" customWidth="1"/>
    <col min="7171" max="7171" width="17.1796875" style="5" bestFit="1" customWidth="1"/>
    <col min="7172" max="7172" width="13.453125" style="5" customWidth="1"/>
    <col min="7173" max="7173" width="12.1796875" style="5" customWidth="1"/>
    <col min="7174" max="7174" width="13" style="5" customWidth="1"/>
    <col min="7175" max="7175" width="9.1796875" style="5"/>
    <col min="7176" max="7176" width="15" style="5" customWidth="1"/>
    <col min="7177" max="7177" width="9.1796875" style="5"/>
    <col min="7178" max="7178" width="13.7265625" style="5" customWidth="1"/>
    <col min="7179" max="7179" width="11.81640625" style="5" customWidth="1"/>
    <col min="7180" max="7180" width="16.54296875" style="5" customWidth="1"/>
    <col min="7181" max="7424" width="9.1796875" style="5"/>
    <col min="7425" max="7425" width="25.1796875" style="5" customWidth="1"/>
    <col min="7426" max="7426" width="30.54296875" style="5" customWidth="1"/>
    <col min="7427" max="7427" width="17.1796875" style="5" bestFit="1" customWidth="1"/>
    <col min="7428" max="7428" width="13.453125" style="5" customWidth="1"/>
    <col min="7429" max="7429" width="12.1796875" style="5" customWidth="1"/>
    <col min="7430" max="7430" width="13" style="5" customWidth="1"/>
    <col min="7431" max="7431" width="9.1796875" style="5"/>
    <col min="7432" max="7432" width="15" style="5" customWidth="1"/>
    <col min="7433" max="7433" width="9.1796875" style="5"/>
    <col min="7434" max="7434" width="13.7265625" style="5" customWidth="1"/>
    <col min="7435" max="7435" width="11.81640625" style="5" customWidth="1"/>
    <col min="7436" max="7436" width="16.54296875" style="5" customWidth="1"/>
    <col min="7437" max="7680" width="9.1796875" style="5"/>
    <col min="7681" max="7681" width="25.1796875" style="5" customWidth="1"/>
    <col min="7682" max="7682" width="30.54296875" style="5" customWidth="1"/>
    <col min="7683" max="7683" width="17.1796875" style="5" bestFit="1" customWidth="1"/>
    <col min="7684" max="7684" width="13.453125" style="5" customWidth="1"/>
    <col min="7685" max="7685" width="12.1796875" style="5" customWidth="1"/>
    <col min="7686" max="7686" width="13" style="5" customWidth="1"/>
    <col min="7687" max="7687" width="9.1796875" style="5"/>
    <col min="7688" max="7688" width="15" style="5" customWidth="1"/>
    <col min="7689" max="7689" width="9.1796875" style="5"/>
    <col min="7690" max="7690" width="13.7265625" style="5" customWidth="1"/>
    <col min="7691" max="7691" width="11.81640625" style="5" customWidth="1"/>
    <col min="7692" max="7692" width="16.54296875" style="5" customWidth="1"/>
    <col min="7693" max="7936" width="9.1796875" style="5"/>
    <col min="7937" max="7937" width="25.1796875" style="5" customWidth="1"/>
    <col min="7938" max="7938" width="30.54296875" style="5" customWidth="1"/>
    <col min="7939" max="7939" width="17.1796875" style="5" bestFit="1" customWidth="1"/>
    <col min="7940" max="7940" width="13.453125" style="5" customWidth="1"/>
    <col min="7941" max="7941" width="12.1796875" style="5" customWidth="1"/>
    <col min="7942" max="7942" width="13" style="5" customWidth="1"/>
    <col min="7943" max="7943" width="9.1796875" style="5"/>
    <col min="7944" max="7944" width="15" style="5" customWidth="1"/>
    <col min="7945" max="7945" width="9.1796875" style="5"/>
    <col min="7946" max="7946" width="13.7265625" style="5" customWidth="1"/>
    <col min="7947" max="7947" width="11.81640625" style="5" customWidth="1"/>
    <col min="7948" max="7948" width="16.54296875" style="5" customWidth="1"/>
    <col min="7949" max="8192" width="9.1796875" style="5"/>
    <col min="8193" max="8193" width="25.1796875" style="5" customWidth="1"/>
    <col min="8194" max="8194" width="30.54296875" style="5" customWidth="1"/>
    <col min="8195" max="8195" width="17.1796875" style="5" bestFit="1" customWidth="1"/>
    <col min="8196" max="8196" width="13.453125" style="5" customWidth="1"/>
    <col min="8197" max="8197" width="12.1796875" style="5" customWidth="1"/>
    <col min="8198" max="8198" width="13" style="5" customWidth="1"/>
    <col min="8199" max="8199" width="9.1796875" style="5"/>
    <col min="8200" max="8200" width="15" style="5" customWidth="1"/>
    <col min="8201" max="8201" width="9.1796875" style="5"/>
    <col min="8202" max="8202" width="13.7265625" style="5" customWidth="1"/>
    <col min="8203" max="8203" width="11.81640625" style="5" customWidth="1"/>
    <col min="8204" max="8204" width="16.54296875" style="5" customWidth="1"/>
    <col min="8205" max="8448" width="9.1796875" style="5"/>
    <col min="8449" max="8449" width="25.1796875" style="5" customWidth="1"/>
    <col min="8450" max="8450" width="30.54296875" style="5" customWidth="1"/>
    <col min="8451" max="8451" width="17.1796875" style="5" bestFit="1" customWidth="1"/>
    <col min="8452" max="8452" width="13.453125" style="5" customWidth="1"/>
    <col min="8453" max="8453" width="12.1796875" style="5" customWidth="1"/>
    <col min="8454" max="8454" width="13" style="5" customWidth="1"/>
    <col min="8455" max="8455" width="9.1796875" style="5"/>
    <col min="8456" max="8456" width="15" style="5" customWidth="1"/>
    <col min="8457" max="8457" width="9.1796875" style="5"/>
    <col min="8458" max="8458" width="13.7265625" style="5" customWidth="1"/>
    <col min="8459" max="8459" width="11.81640625" style="5" customWidth="1"/>
    <col min="8460" max="8460" width="16.54296875" style="5" customWidth="1"/>
    <col min="8461" max="8704" width="9.1796875" style="5"/>
    <col min="8705" max="8705" width="25.1796875" style="5" customWidth="1"/>
    <col min="8706" max="8706" width="30.54296875" style="5" customWidth="1"/>
    <col min="8707" max="8707" width="17.1796875" style="5" bestFit="1" customWidth="1"/>
    <col min="8708" max="8708" width="13.453125" style="5" customWidth="1"/>
    <col min="8709" max="8709" width="12.1796875" style="5" customWidth="1"/>
    <col min="8710" max="8710" width="13" style="5" customWidth="1"/>
    <col min="8711" max="8711" width="9.1796875" style="5"/>
    <col min="8712" max="8712" width="15" style="5" customWidth="1"/>
    <col min="8713" max="8713" width="9.1796875" style="5"/>
    <col min="8714" max="8714" width="13.7265625" style="5" customWidth="1"/>
    <col min="8715" max="8715" width="11.81640625" style="5" customWidth="1"/>
    <col min="8716" max="8716" width="16.54296875" style="5" customWidth="1"/>
    <col min="8717" max="8960" width="9.1796875" style="5"/>
    <col min="8961" max="8961" width="25.1796875" style="5" customWidth="1"/>
    <col min="8962" max="8962" width="30.54296875" style="5" customWidth="1"/>
    <col min="8963" max="8963" width="17.1796875" style="5" bestFit="1" customWidth="1"/>
    <col min="8964" max="8964" width="13.453125" style="5" customWidth="1"/>
    <col min="8965" max="8965" width="12.1796875" style="5" customWidth="1"/>
    <col min="8966" max="8966" width="13" style="5" customWidth="1"/>
    <col min="8967" max="8967" width="9.1796875" style="5"/>
    <col min="8968" max="8968" width="15" style="5" customWidth="1"/>
    <col min="8969" max="8969" width="9.1796875" style="5"/>
    <col min="8970" max="8970" width="13.7265625" style="5" customWidth="1"/>
    <col min="8971" max="8971" width="11.81640625" style="5" customWidth="1"/>
    <col min="8972" max="8972" width="16.54296875" style="5" customWidth="1"/>
    <col min="8973" max="9216" width="9.1796875" style="5"/>
    <col min="9217" max="9217" width="25.1796875" style="5" customWidth="1"/>
    <col min="9218" max="9218" width="30.54296875" style="5" customWidth="1"/>
    <col min="9219" max="9219" width="17.1796875" style="5" bestFit="1" customWidth="1"/>
    <col min="9220" max="9220" width="13.453125" style="5" customWidth="1"/>
    <col min="9221" max="9221" width="12.1796875" style="5" customWidth="1"/>
    <col min="9222" max="9222" width="13" style="5" customWidth="1"/>
    <col min="9223" max="9223" width="9.1796875" style="5"/>
    <col min="9224" max="9224" width="15" style="5" customWidth="1"/>
    <col min="9225" max="9225" width="9.1796875" style="5"/>
    <col min="9226" max="9226" width="13.7265625" style="5" customWidth="1"/>
    <col min="9227" max="9227" width="11.81640625" style="5" customWidth="1"/>
    <col min="9228" max="9228" width="16.54296875" style="5" customWidth="1"/>
    <col min="9229" max="9472" width="9.1796875" style="5"/>
    <col min="9473" max="9473" width="25.1796875" style="5" customWidth="1"/>
    <col min="9474" max="9474" width="30.54296875" style="5" customWidth="1"/>
    <col min="9475" max="9475" width="17.1796875" style="5" bestFit="1" customWidth="1"/>
    <col min="9476" max="9476" width="13.453125" style="5" customWidth="1"/>
    <col min="9477" max="9477" width="12.1796875" style="5" customWidth="1"/>
    <col min="9478" max="9478" width="13" style="5" customWidth="1"/>
    <col min="9479" max="9479" width="9.1796875" style="5"/>
    <col min="9480" max="9480" width="15" style="5" customWidth="1"/>
    <col min="9481" max="9481" width="9.1796875" style="5"/>
    <col min="9482" max="9482" width="13.7265625" style="5" customWidth="1"/>
    <col min="9483" max="9483" width="11.81640625" style="5" customWidth="1"/>
    <col min="9484" max="9484" width="16.54296875" style="5" customWidth="1"/>
    <col min="9485" max="9728" width="9.1796875" style="5"/>
    <col min="9729" max="9729" width="25.1796875" style="5" customWidth="1"/>
    <col min="9730" max="9730" width="30.54296875" style="5" customWidth="1"/>
    <col min="9731" max="9731" width="17.1796875" style="5" bestFit="1" customWidth="1"/>
    <col min="9732" max="9732" width="13.453125" style="5" customWidth="1"/>
    <col min="9733" max="9733" width="12.1796875" style="5" customWidth="1"/>
    <col min="9734" max="9734" width="13" style="5" customWidth="1"/>
    <col min="9735" max="9735" width="9.1796875" style="5"/>
    <col min="9736" max="9736" width="15" style="5" customWidth="1"/>
    <col min="9737" max="9737" width="9.1796875" style="5"/>
    <col min="9738" max="9738" width="13.7265625" style="5" customWidth="1"/>
    <col min="9739" max="9739" width="11.81640625" style="5" customWidth="1"/>
    <col min="9740" max="9740" width="16.54296875" style="5" customWidth="1"/>
    <col min="9741" max="9984" width="9.1796875" style="5"/>
    <col min="9985" max="9985" width="25.1796875" style="5" customWidth="1"/>
    <col min="9986" max="9986" width="30.54296875" style="5" customWidth="1"/>
    <col min="9987" max="9987" width="17.1796875" style="5" bestFit="1" customWidth="1"/>
    <col min="9988" max="9988" width="13.453125" style="5" customWidth="1"/>
    <col min="9989" max="9989" width="12.1796875" style="5" customWidth="1"/>
    <col min="9990" max="9990" width="13" style="5" customWidth="1"/>
    <col min="9991" max="9991" width="9.1796875" style="5"/>
    <col min="9992" max="9992" width="15" style="5" customWidth="1"/>
    <col min="9993" max="9993" width="9.1796875" style="5"/>
    <col min="9994" max="9994" width="13.7265625" style="5" customWidth="1"/>
    <col min="9995" max="9995" width="11.81640625" style="5" customWidth="1"/>
    <col min="9996" max="9996" width="16.54296875" style="5" customWidth="1"/>
    <col min="9997" max="10240" width="9.1796875" style="5"/>
    <col min="10241" max="10241" width="25.1796875" style="5" customWidth="1"/>
    <col min="10242" max="10242" width="30.54296875" style="5" customWidth="1"/>
    <col min="10243" max="10243" width="17.1796875" style="5" bestFit="1" customWidth="1"/>
    <col min="10244" max="10244" width="13.453125" style="5" customWidth="1"/>
    <col min="10245" max="10245" width="12.1796875" style="5" customWidth="1"/>
    <col min="10246" max="10246" width="13" style="5" customWidth="1"/>
    <col min="10247" max="10247" width="9.1796875" style="5"/>
    <col min="10248" max="10248" width="15" style="5" customWidth="1"/>
    <col min="10249" max="10249" width="9.1796875" style="5"/>
    <col min="10250" max="10250" width="13.7265625" style="5" customWidth="1"/>
    <col min="10251" max="10251" width="11.81640625" style="5" customWidth="1"/>
    <col min="10252" max="10252" width="16.54296875" style="5" customWidth="1"/>
    <col min="10253" max="10496" width="9.1796875" style="5"/>
    <col min="10497" max="10497" width="25.1796875" style="5" customWidth="1"/>
    <col min="10498" max="10498" width="30.54296875" style="5" customWidth="1"/>
    <col min="10499" max="10499" width="17.1796875" style="5" bestFit="1" customWidth="1"/>
    <col min="10500" max="10500" width="13.453125" style="5" customWidth="1"/>
    <col min="10501" max="10501" width="12.1796875" style="5" customWidth="1"/>
    <col min="10502" max="10502" width="13" style="5" customWidth="1"/>
    <col min="10503" max="10503" width="9.1796875" style="5"/>
    <col min="10504" max="10504" width="15" style="5" customWidth="1"/>
    <col min="10505" max="10505" width="9.1796875" style="5"/>
    <col min="10506" max="10506" width="13.7265625" style="5" customWidth="1"/>
    <col min="10507" max="10507" width="11.81640625" style="5" customWidth="1"/>
    <col min="10508" max="10508" width="16.54296875" style="5" customWidth="1"/>
    <col min="10509" max="10752" width="9.1796875" style="5"/>
    <col min="10753" max="10753" width="25.1796875" style="5" customWidth="1"/>
    <col min="10754" max="10754" width="30.54296875" style="5" customWidth="1"/>
    <col min="10755" max="10755" width="17.1796875" style="5" bestFit="1" customWidth="1"/>
    <col min="10756" max="10756" width="13.453125" style="5" customWidth="1"/>
    <col min="10757" max="10757" width="12.1796875" style="5" customWidth="1"/>
    <col min="10758" max="10758" width="13" style="5" customWidth="1"/>
    <col min="10759" max="10759" width="9.1796875" style="5"/>
    <col min="10760" max="10760" width="15" style="5" customWidth="1"/>
    <col min="10761" max="10761" width="9.1796875" style="5"/>
    <col min="10762" max="10762" width="13.7265625" style="5" customWidth="1"/>
    <col min="10763" max="10763" width="11.81640625" style="5" customWidth="1"/>
    <col min="10764" max="10764" width="16.54296875" style="5" customWidth="1"/>
    <col min="10765" max="11008" width="9.1796875" style="5"/>
    <col min="11009" max="11009" width="25.1796875" style="5" customWidth="1"/>
    <col min="11010" max="11010" width="30.54296875" style="5" customWidth="1"/>
    <col min="11011" max="11011" width="17.1796875" style="5" bestFit="1" customWidth="1"/>
    <col min="11012" max="11012" width="13.453125" style="5" customWidth="1"/>
    <col min="11013" max="11013" width="12.1796875" style="5" customWidth="1"/>
    <col min="11014" max="11014" width="13" style="5" customWidth="1"/>
    <col min="11015" max="11015" width="9.1796875" style="5"/>
    <col min="11016" max="11016" width="15" style="5" customWidth="1"/>
    <col min="11017" max="11017" width="9.1796875" style="5"/>
    <col min="11018" max="11018" width="13.7265625" style="5" customWidth="1"/>
    <col min="11019" max="11019" width="11.81640625" style="5" customWidth="1"/>
    <col min="11020" max="11020" width="16.54296875" style="5" customWidth="1"/>
    <col min="11021" max="11264" width="9.1796875" style="5"/>
    <col min="11265" max="11265" width="25.1796875" style="5" customWidth="1"/>
    <col min="11266" max="11266" width="30.54296875" style="5" customWidth="1"/>
    <col min="11267" max="11267" width="17.1796875" style="5" bestFit="1" customWidth="1"/>
    <col min="11268" max="11268" width="13.453125" style="5" customWidth="1"/>
    <col min="11269" max="11269" width="12.1796875" style="5" customWidth="1"/>
    <col min="11270" max="11270" width="13" style="5" customWidth="1"/>
    <col min="11271" max="11271" width="9.1796875" style="5"/>
    <col min="11272" max="11272" width="15" style="5" customWidth="1"/>
    <col min="11273" max="11273" width="9.1796875" style="5"/>
    <col min="11274" max="11274" width="13.7265625" style="5" customWidth="1"/>
    <col min="11275" max="11275" width="11.81640625" style="5" customWidth="1"/>
    <col min="11276" max="11276" width="16.54296875" style="5" customWidth="1"/>
    <col min="11277" max="11520" width="9.1796875" style="5"/>
    <col min="11521" max="11521" width="25.1796875" style="5" customWidth="1"/>
    <col min="11522" max="11522" width="30.54296875" style="5" customWidth="1"/>
    <col min="11523" max="11523" width="17.1796875" style="5" bestFit="1" customWidth="1"/>
    <col min="11524" max="11524" width="13.453125" style="5" customWidth="1"/>
    <col min="11525" max="11525" width="12.1796875" style="5" customWidth="1"/>
    <col min="11526" max="11526" width="13" style="5" customWidth="1"/>
    <col min="11527" max="11527" width="9.1796875" style="5"/>
    <col min="11528" max="11528" width="15" style="5" customWidth="1"/>
    <col min="11529" max="11529" width="9.1796875" style="5"/>
    <col min="11530" max="11530" width="13.7265625" style="5" customWidth="1"/>
    <col min="11531" max="11531" width="11.81640625" style="5" customWidth="1"/>
    <col min="11532" max="11532" width="16.54296875" style="5" customWidth="1"/>
    <col min="11533" max="11776" width="9.1796875" style="5"/>
    <col min="11777" max="11777" width="25.1796875" style="5" customWidth="1"/>
    <col min="11778" max="11778" width="30.54296875" style="5" customWidth="1"/>
    <col min="11779" max="11779" width="17.1796875" style="5" bestFit="1" customWidth="1"/>
    <col min="11780" max="11780" width="13.453125" style="5" customWidth="1"/>
    <col min="11781" max="11781" width="12.1796875" style="5" customWidth="1"/>
    <col min="11782" max="11782" width="13" style="5" customWidth="1"/>
    <col min="11783" max="11783" width="9.1796875" style="5"/>
    <col min="11784" max="11784" width="15" style="5" customWidth="1"/>
    <col min="11785" max="11785" width="9.1796875" style="5"/>
    <col min="11786" max="11786" width="13.7265625" style="5" customWidth="1"/>
    <col min="11787" max="11787" width="11.81640625" style="5" customWidth="1"/>
    <col min="11788" max="11788" width="16.54296875" style="5" customWidth="1"/>
    <col min="11789" max="12032" width="9.1796875" style="5"/>
    <col min="12033" max="12033" width="25.1796875" style="5" customWidth="1"/>
    <col min="12034" max="12034" width="30.54296875" style="5" customWidth="1"/>
    <col min="12035" max="12035" width="17.1796875" style="5" bestFit="1" customWidth="1"/>
    <col min="12036" max="12036" width="13.453125" style="5" customWidth="1"/>
    <col min="12037" max="12037" width="12.1796875" style="5" customWidth="1"/>
    <col min="12038" max="12038" width="13" style="5" customWidth="1"/>
    <col min="12039" max="12039" width="9.1796875" style="5"/>
    <col min="12040" max="12040" width="15" style="5" customWidth="1"/>
    <col min="12041" max="12041" width="9.1796875" style="5"/>
    <col min="12042" max="12042" width="13.7265625" style="5" customWidth="1"/>
    <col min="12043" max="12043" width="11.81640625" style="5" customWidth="1"/>
    <col min="12044" max="12044" width="16.54296875" style="5" customWidth="1"/>
    <col min="12045" max="12288" width="9.1796875" style="5"/>
    <col min="12289" max="12289" width="25.1796875" style="5" customWidth="1"/>
    <col min="12290" max="12290" width="30.54296875" style="5" customWidth="1"/>
    <col min="12291" max="12291" width="17.1796875" style="5" bestFit="1" customWidth="1"/>
    <col min="12292" max="12292" width="13.453125" style="5" customWidth="1"/>
    <col min="12293" max="12293" width="12.1796875" style="5" customWidth="1"/>
    <col min="12294" max="12294" width="13" style="5" customWidth="1"/>
    <col min="12295" max="12295" width="9.1796875" style="5"/>
    <col min="12296" max="12296" width="15" style="5" customWidth="1"/>
    <col min="12297" max="12297" width="9.1796875" style="5"/>
    <col min="12298" max="12298" width="13.7265625" style="5" customWidth="1"/>
    <col min="12299" max="12299" width="11.81640625" style="5" customWidth="1"/>
    <col min="12300" max="12300" width="16.54296875" style="5" customWidth="1"/>
    <col min="12301" max="12544" width="9.1796875" style="5"/>
    <col min="12545" max="12545" width="25.1796875" style="5" customWidth="1"/>
    <col min="12546" max="12546" width="30.54296875" style="5" customWidth="1"/>
    <col min="12547" max="12547" width="17.1796875" style="5" bestFit="1" customWidth="1"/>
    <col min="12548" max="12548" width="13.453125" style="5" customWidth="1"/>
    <col min="12549" max="12549" width="12.1796875" style="5" customWidth="1"/>
    <col min="12550" max="12550" width="13" style="5" customWidth="1"/>
    <col min="12551" max="12551" width="9.1796875" style="5"/>
    <col min="12552" max="12552" width="15" style="5" customWidth="1"/>
    <col min="12553" max="12553" width="9.1796875" style="5"/>
    <col min="12554" max="12554" width="13.7265625" style="5" customWidth="1"/>
    <col min="12555" max="12555" width="11.81640625" style="5" customWidth="1"/>
    <col min="12556" max="12556" width="16.54296875" style="5" customWidth="1"/>
    <col min="12557" max="12800" width="9.1796875" style="5"/>
    <col min="12801" max="12801" width="25.1796875" style="5" customWidth="1"/>
    <col min="12802" max="12802" width="30.54296875" style="5" customWidth="1"/>
    <col min="12803" max="12803" width="17.1796875" style="5" bestFit="1" customWidth="1"/>
    <col min="12804" max="12804" width="13.453125" style="5" customWidth="1"/>
    <col min="12805" max="12805" width="12.1796875" style="5" customWidth="1"/>
    <col min="12806" max="12806" width="13" style="5" customWidth="1"/>
    <col min="12807" max="12807" width="9.1796875" style="5"/>
    <col min="12808" max="12808" width="15" style="5" customWidth="1"/>
    <col min="12809" max="12809" width="9.1796875" style="5"/>
    <col min="12810" max="12810" width="13.7265625" style="5" customWidth="1"/>
    <col min="12811" max="12811" width="11.81640625" style="5" customWidth="1"/>
    <col min="12812" max="12812" width="16.54296875" style="5" customWidth="1"/>
    <col min="12813" max="13056" width="9.1796875" style="5"/>
    <col min="13057" max="13057" width="25.1796875" style="5" customWidth="1"/>
    <col min="13058" max="13058" width="30.54296875" style="5" customWidth="1"/>
    <col min="13059" max="13059" width="17.1796875" style="5" bestFit="1" customWidth="1"/>
    <col min="13060" max="13060" width="13.453125" style="5" customWidth="1"/>
    <col min="13061" max="13061" width="12.1796875" style="5" customWidth="1"/>
    <col min="13062" max="13062" width="13" style="5" customWidth="1"/>
    <col min="13063" max="13063" width="9.1796875" style="5"/>
    <col min="13064" max="13064" width="15" style="5" customWidth="1"/>
    <col min="13065" max="13065" width="9.1796875" style="5"/>
    <col min="13066" max="13066" width="13.7265625" style="5" customWidth="1"/>
    <col min="13067" max="13067" width="11.81640625" style="5" customWidth="1"/>
    <col min="13068" max="13068" width="16.54296875" style="5" customWidth="1"/>
    <col min="13069" max="13312" width="9.1796875" style="5"/>
    <col min="13313" max="13313" width="25.1796875" style="5" customWidth="1"/>
    <col min="13314" max="13314" width="30.54296875" style="5" customWidth="1"/>
    <col min="13315" max="13315" width="17.1796875" style="5" bestFit="1" customWidth="1"/>
    <col min="13316" max="13316" width="13.453125" style="5" customWidth="1"/>
    <col min="13317" max="13317" width="12.1796875" style="5" customWidth="1"/>
    <col min="13318" max="13318" width="13" style="5" customWidth="1"/>
    <col min="13319" max="13319" width="9.1796875" style="5"/>
    <col min="13320" max="13320" width="15" style="5" customWidth="1"/>
    <col min="13321" max="13321" width="9.1796875" style="5"/>
    <col min="13322" max="13322" width="13.7265625" style="5" customWidth="1"/>
    <col min="13323" max="13323" width="11.81640625" style="5" customWidth="1"/>
    <col min="13324" max="13324" width="16.54296875" style="5" customWidth="1"/>
    <col min="13325" max="13568" width="9.1796875" style="5"/>
    <col min="13569" max="13569" width="25.1796875" style="5" customWidth="1"/>
    <col min="13570" max="13570" width="30.54296875" style="5" customWidth="1"/>
    <col min="13571" max="13571" width="17.1796875" style="5" bestFit="1" customWidth="1"/>
    <col min="13572" max="13572" width="13.453125" style="5" customWidth="1"/>
    <col min="13573" max="13573" width="12.1796875" style="5" customWidth="1"/>
    <col min="13574" max="13574" width="13" style="5" customWidth="1"/>
    <col min="13575" max="13575" width="9.1796875" style="5"/>
    <col min="13576" max="13576" width="15" style="5" customWidth="1"/>
    <col min="13577" max="13577" width="9.1796875" style="5"/>
    <col min="13578" max="13578" width="13.7265625" style="5" customWidth="1"/>
    <col min="13579" max="13579" width="11.81640625" style="5" customWidth="1"/>
    <col min="13580" max="13580" width="16.54296875" style="5" customWidth="1"/>
    <col min="13581" max="13824" width="9.1796875" style="5"/>
    <col min="13825" max="13825" width="25.1796875" style="5" customWidth="1"/>
    <col min="13826" max="13826" width="30.54296875" style="5" customWidth="1"/>
    <col min="13827" max="13827" width="17.1796875" style="5" bestFit="1" customWidth="1"/>
    <col min="13828" max="13828" width="13.453125" style="5" customWidth="1"/>
    <col min="13829" max="13829" width="12.1796875" style="5" customWidth="1"/>
    <col min="13830" max="13830" width="13" style="5" customWidth="1"/>
    <col min="13831" max="13831" width="9.1796875" style="5"/>
    <col min="13832" max="13832" width="15" style="5" customWidth="1"/>
    <col min="13833" max="13833" width="9.1796875" style="5"/>
    <col min="13834" max="13834" width="13.7265625" style="5" customWidth="1"/>
    <col min="13835" max="13835" width="11.81640625" style="5" customWidth="1"/>
    <col min="13836" max="13836" width="16.54296875" style="5" customWidth="1"/>
    <col min="13837" max="14080" width="9.1796875" style="5"/>
    <col min="14081" max="14081" width="25.1796875" style="5" customWidth="1"/>
    <col min="14082" max="14082" width="30.54296875" style="5" customWidth="1"/>
    <col min="14083" max="14083" width="17.1796875" style="5" bestFit="1" customWidth="1"/>
    <col min="14084" max="14084" width="13.453125" style="5" customWidth="1"/>
    <col min="14085" max="14085" width="12.1796875" style="5" customWidth="1"/>
    <col min="14086" max="14086" width="13" style="5" customWidth="1"/>
    <col min="14087" max="14087" width="9.1796875" style="5"/>
    <col min="14088" max="14088" width="15" style="5" customWidth="1"/>
    <col min="14089" max="14089" width="9.1796875" style="5"/>
    <col min="14090" max="14090" width="13.7265625" style="5" customWidth="1"/>
    <col min="14091" max="14091" width="11.81640625" style="5" customWidth="1"/>
    <col min="14092" max="14092" width="16.54296875" style="5" customWidth="1"/>
    <col min="14093" max="14336" width="9.1796875" style="5"/>
    <col min="14337" max="14337" width="25.1796875" style="5" customWidth="1"/>
    <col min="14338" max="14338" width="30.54296875" style="5" customWidth="1"/>
    <col min="14339" max="14339" width="17.1796875" style="5" bestFit="1" customWidth="1"/>
    <col min="14340" max="14340" width="13.453125" style="5" customWidth="1"/>
    <col min="14341" max="14341" width="12.1796875" style="5" customWidth="1"/>
    <col min="14342" max="14342" width="13" style="5" customWidth="1"/>
    <col min="14343" max="14343" width="9.1796875" style="5"/>
    <col min="14344" max="14344" width="15" style="5" customWidth="1"/>
    <col min="14345" max="14345" width="9.1796875" style="5"/>
    <col min="14346" max="14346" width="13.7265625" style="5" customWidth="1"/>
    <col min="14347" max="14347" width="11.81640625" style="5" customWidth="1"/>
    <col min="14348" max="14348" width="16.54296875" style="5" customWidth="1"/>
    <col min="14349" max="14592" width="9.1796875" style="5"/>
    <col min="14593" max="14593" width="25.1796875" style="5" customWidth="1"/>
    <col min="14594" max="14594" width="30.54296875" style="5" customWidth="1"/>
    <col min="14595" max="14595" width="17.1796875" style="5" bestFit="1" customWidth="1"/>
    <col min="14596" max="14596" width="13.453125" style="5" customWidth="1"/>
    <col min="14597" max="14597" width="12.1796875" style="5" customWidth="1"/>
    <col min="14598" max="14598" width="13" style="5" customWidth="1"/>
    <col min="14599" max="14599" width="9.1796875" style="5"/>
    <col min="14600" max="14600" width="15" style="5" customWidth="1"/>
    <col min="14601" max="14601" width="9.1796875" style="5"/>
    <col min="14602" max="14602" width="13.7265625" style="5" customWidth="1"/>
    <col min="14603" max="14603" width="11.81640625" style="5" customWidth="1"/>
    <col min="14604" max="14604" width="16.54296875" style="5" customWidth="1"/>
    <col min="14605" max="14848" width="9.1796875" style="5"/>
    <col min="14849" max="14849" width="25.1796875" style="5" customWidth="1"/>
    <col min="14850" max="14850" width="30.54296875" style="5" customWidth="1"/>
    <col min="14851" max="14851" width="17.1796875" style="5" bestFit="1" customWidth="1"/>
    <col min="14852" max="14852" width="13.453125" style="5" customWidth="1"/>
    <col min="14853" max="14853" width="12.1796875" style="5" customWidth="1"/>
    <col min="14854" max="14854" width="13" style="5" customWidth="1"/>
    <col min="14855" max="14855" width="9.1796875" style="5"/>
    <col min="14856" max="14856" width="15" style="5" customWidth="1"/>
    <col min="14857" max="14857" width="9.1796875" style="5"/>
    <col min="14858" max="14858" width="13.7265625" style="5" customWidth="1"/>
    <col min="14859" max="14859" width="11.81640625" style="5" customWidth="1"/>
    <col min="14860" max="14860" width="16.54296875" style="5" customWidth="1"/>
    <col min="14861" max="15104" width="9.1796875" style="5"/>
    <col min="15105" max="15105" width="25.1796875" style="5" customWidth="1"/>
    <col min="15106" max="15106" width="30.54296875" style="5" customWidth="1"/>
    <col min="15107" max="15107" width="17.1796875" style="5" bestFit="1" customWidth="1"/>
    <col min="15108" max="15108" width="13.453125" style="5" customWidth="1"/>
    <col min="15109" max="15109" width="12.1796875" style="5" customWidth="1"/>
    <col min="15110" max="15110" width="13" style="5" customWidth="1"/>
    <col min="15111" max="15111" width="9.1796875" style="5"/>
    <col min="15112" max="15112" width="15" style="5" customWidth="1"/>
    <col min="15113" max="15113" width="9.1796875" style="5"/>
    <col min="15114" max="15114" width="13.7265625" style="5" customWidth="1"/>
    <col min="15115" max="15115" width="11.81640625" style="5" customWidth="1"/>
    <col min="15116" max="15116" width="16.54296875" style="5" customWidth="1"/>
    <col min="15117" max="15360" width="9.1796875" style="5"/>
    <col min="15361" max="15361" width="25.1796875" style="5" customWidth="1"/>
    <col min="15362" max="15362" width="30.54296875" style="5" customWidth="1"/>
    <col min="15363" max="15363" width="17.1796875" style="5" bestFit="1" customWidth="1"/>
    <col min="15364" max="15364" width="13.453125" style="5" customWidth="1"/>
    <col min="15365" max="15365" width="12.1796875" style="5" customWidth="1"/>
    <col min="15366" max="15366" width="13" style="5" customWidth="1"/>
    <col min="15367" max="15367" width="9.1796875" style="5"/>
    <col min="15368" max="15368" width="15" style="5" customWidth="1"/>
    <col min="15369" max="15369" width="9.1796875" style="5"/>
    <col min="15370" max="15370" width="13.7265625" style="5" customWidth="1"/>
    <col min="15371" max="15371" width="11.81640625" style="5" customWidth="1"/>
    <col min="15372" max="15372" width="16.54296875" style="5" customWidth="1"/>
    <col min="15373" max="15616" width="9.1796875" style="5"/>
    <col min="15617" max="15617" width="25.1796875" style="5" customWidth="1"/>
    <col min="15618" max="15618" width="30.54296875" style="5" customWidth="1"/>
    <col min="15619" max="15619" width="17.1796875" style="5" bestFit="1" customWidth="1"/>
    <col min="15620" max="15620" width="13.453125" style="5" customWidth="1"/>
    <col min="15621" max="15621" width="12.1796875" style="5" customWidth="1"/>
    <col min="15622" max="15622" width="13" style="5" customWidth="1"/>
    <col min="15623" max="15623" width="9.1796875" style="5"/>
    <col min="15624" max="15624" width="15" style="5" customWidth="1"/>
    <col min="15625" max="15625" width="9.1796875" style="5"/>
    <col min="15626" max="15626" width="13.7265625" style="5" customWidth="1"/>
    <col min="15627" max="15627" width="11.81640625" style="5" customWidth="1"/>
    <col min="15628" max="15628" width="16.54296875" style="5" customWidth="1"/>
    <col min="15629" max="15872" width="9.1796875" style="5"/>
    <col min="15873" max="15873" width="25.1796875" style="5" customWidth="1"/>
    <col min="15874" max="15874" width="30.54296875" style="5" customWidth="1"/>
    <col min="15875" max="15875" width="17.1796875" style="5" bestFit="1" customWidth="1"/>
    <col min="15876" max="15876" width="13.453125" style="5" customWidth="1"/>
    <col min="15877" max="15877" width="12.1796875" style="5" customWidth="1"/>
    <col min="15878" max="15878" width="13" style="5" customWidth="1"/>
    <col min="15879" max="15879" width="9.1796875" style="5"/>
    <col min="15880" max="15880" width="15" style="5" customWidth="1"/>
    <col min="15881" max="15881" width="9.1796875" style="5"/>
    <col min="15882" max="15882" width="13.7265625" style="5" customWidth="1"/>
    <col min="15883" max="15883" width="11.81640625" style="5" customWidth="1"/>
    <col min="15884" max="15884" width="16.54296875" style="5" customWidth="1"/>
    <col min="15885" max="16128" width="9.1796875" style="5"/>
    <col min="16129" max="16129" width="25.1796875" style="5" customWidth="1"/>
    <col min="16130" max="16130" width="30.54296875" style="5" customWidth="1"/>
    <col min="16131" max="16131" width="17.1796875" style="5" bestFit="1" customWidth="1"/>
    <col min="16132" max="16132" width="13.453125" style="5" customWidth="1"/>
    <col min="16133" max="16133" width="12.1796875" style="5" customWidth="1"/>
    <col min="16134" max="16134" width="13" style="5" customWidth="1"/>
    <col min="16135" max="16135" width="9.1796875" style="5"/>
    <col min="16136" max="16136" width="15" style="5" customWidth="1"/>
    <col min="16137" max="16137" width="9.1796875" style="5"/>
    <col min="16138" max="16138" width="13.7265625" style="5" customWidth="1"/>
    <col min="16139" max="16139" width="11.81640625" style="5" customWidth="1"/>
    <col min="16140" max="16140" width="16.54296875" style="5" customWidth="1"/>
    <col min="16141" max="16384" width="9.1796875" style="5"/>
  </cols>
  <sheetData>
    <row r="1" spans="1:12">
      <c r="A1" s="12" t="s">
        <v>915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</row>
    <row r="2" spans="1:12" s="15" customFormat="1">
      <c r="A2" s="300" t="s">
        <v>8</v>
      </c>
      <c r="B2" s="301" t="s">
        <v>15</v>
      </c>
      <c r="C2" s="301"/>
      <c r="D2" s="301"/>
      <c r="E2" s="301"/>
      <c r="F2" s="301" t="s">
        <v>16</v>
      </c>
      <c r="G2" s="301"/>
      <c r="H2" s="301"/>
      <c r="I2" s="301"/>
      <c r="J2" s="301"/>
      <c r="K2" s="301"/>
      <c r="L2" s="302" t="s">
        <v>17</v>
      </c>
    </row>
    <row r="3" spans="1:12" s="15" customFormat="1">
      <c r="A3" s="300"/>
      <c r="B3" s="301" t="s">
        <v>18</v>
      </c>
      <c r="C3" s="301" t="s">
        <v>19</v>
      </c>
      <c r="D3" s="301"/>
      <c r="E3" s="301"/>
      <c r="F3" s="301" t="s">
        <v>14</v>
      </c>
      <c r="G3" s="301"/>
      <c r="H3" s="301" t="s">
        <v>19</v>
      </c>
      <c r="I3" s="301"/>
      <c r="J3" s="301"/>
      <c r="K3" s="301"/>
      <c r="L3" s="302"/>
    </row>
    <row r="4" spans="1:12" s="15" customFormat="1" ht="52">
      <c r="A4" s="300"/>
      <c r="B4" s="301"/>
      <c r="C4" s="8" t="s">
        <v>20</v>
      </c>
      <c r="D4" s="8" t="s">
        <v>21</v>
      </c>
      <c r="E4" s="8" t="s">
        <v>22</v>
      </c>
      <c r="F4" s="301"/>
      <c r="G4" s="301"/>
      <c r="H4" s="301" t="s">
        <v>21</v>
      </c>
      <c r="I4" s="301"/>
      <c r="J4" s="301" t="s">
        <v>23</v>
      </c>
      <c r="K4" s="301"/>
      <c r="L4" s="302"/>
    </row>
    <row r="5" spans="1:12" s="15" customFormat="1">
      <c r="A5" s="300"/>
      <c r="B5" s="8" t="s">
        <v>24</v>
      </c>
      <c r="C5" s="8" t="s">
        <v>24</v>
      </c>
      <c r="D5" s="8" t="s">
        <v>24</v>
      </c>
      <c r="E5" s="8" t="s">
        <v>24</v>
      </c>
      <c r="F5" s="8" t="s">
        <v>24</v>
      </c>
      <c r="G5" s="8" t="s">
        <v>25</v>
      </c>
      <c r="H5" s="8" t="s">
        <v>24</v>
      </c>
      <c r="I5" s="8" t="s">
        <v>25</v>
      </c>
      <c r="J5" s="8" t="s">
        <v>24</v>
      </c>
      <c r="K5" s="8" t="s">
        <v>25</v>
      </c>
      <c r="L5" s="8" t="s">
        <v>24</v>
      </c>
    </row>
    <row r="6" spans="1:12" s="15" customFormat="1">
      <c r="A6" s="300"/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 t="s">
        <v>26</v>
      </c>
      <c r="H6" s="54">
        <v>7</v>
      </c>
      <c r="I6" s="54" t="s">
        <v>27</v>
      </c>
      <c r="J6" s="54">
        <v>9</v>
      </c>
      <c r="K6" s="54" t="s">
        <v>28</v>
      </c>
      <c r="L6" s="54">
        <v>11</v>
      </c>
    </row>
    <row r="7" spans="1:12">
      <c r="A7" s="8" t="s">
        <v>29</v>
      </c>
      <c r="B7" s="16">
        <f>C7+D7+E7</f>
        <v>10013424</v>
      </c>
      <c r="C7" s="16">
        <f>C8+C9</f>
        <v>821000</v>
      </c>
      <c r="D7" s="16">
        <f>D8+D9</f>
        <v>7781848</v>
      </c>
      <c r="E7" s="16">
        <f>E8+E9</f>
        <v>1410576</v>
      </c>
      <c r="F7" s="16">
        <v>8850174.4299999997</v>
      </c>
      <c r="G7" s="17">
        <f>F7/B7</f>
        <v>0.88383098828133111</v>
      </c>
      <c r="H7" s="16">
        <f>H8+H9</f>
        <v>6778818.1799999997</v>
      </c>
      <c r="I7" s="17">
        <f>H7/D7</f>
        <v>0.87110647496584359</v>
      </c>
      <c r="J7" s="16">
        <f>J8+J9</f>
        <v>1339053.99</v>
      </c>
      <c r="K7" s="17">
        <f>J7/E7</f>
        <v>0.94929588338380921</v>
      </c>
      <c r="L7" s="18">
        <f>L8+L9</f>
        <v>3360.18</v>
      </c>
    </row>
    <row r="8" spans="1:12">
      <c r="A8" s="8" t="s">
        <v>30</v>
      </c>
      <c r="B8" s="16">
        <f>C8+D8+E8</f>
        <v>4025120</v>
      </c>
      <c r="C8" s="16">
        <v>271000</v>
      </c>
      <c r="D8" s="16">
        <v>2343544</v>
      </c>
      <c r="E8" s="16">
        <v>1410576</v>
      </c>
      <c r="F8" s="16">
        <v>3269451.89</v>
      </c>
      <c r="G8" s="17">
        <f t="shared" ref="G8:G12" si="0">F8/B8</f>
        <v>0.81226196734507294</v>
      </c>
      <c r="H8" s="16">
        <v>1667770.84</v>
      </c>
      <c r="I8" s="17">
        <f t="shared" ref="I8:I12" si="1">H8/D8</f>
        <v>0.71164477389799385</v>
      </c>
      <c r="J8" s="16">
        <v>1339053.99</v>
      </c>
      <c r="K8" s="17">
        <f t="shared" ref="K8:K12" si="2">J8/E8</f>
        <v>0.94929588338380921</v>
      </c>
      <c r="L8" s="16">
        <v>2478.6</v>
      </c>
    </row>
    <row r="9" spans="1:12">
      <c r="A9" s="8" t="s">
        <v>31</v>
      </c>
      <c r="B9" s="16">
        <f t="shared" ref="B9:B11" si="3">C9+D9+E9</f>
        <v>5988304</v>
      </c>
      <c r="C9" s="16">
        <v>550000</v>
      </c>
      <c r="D9" s="16">
        <v>5438304</v>
      </c>
      <c r="E9" s="16">
        <v>0</v>
      </c>
      <c r="F9" s="16">
        <v>5580722.54</v>
      </c>
      <c r="G9" s="17">
        <f t="shared" si="0"/>
        <v>0.93193707934667314</v>
      </c>
      <c r="H9" s="16">
        <v>5111047.34</v>
      </c>
      <c r="I9" s="17">
        <f t="shared" si="1"/>
        <v>0.93982376490905983</v>
      </c>
      <c r="J9" s="16">
        <v>0</v>
      </c>
      <c r="K9" s="17" t="e">
        <f t="shared" si="2"/>
        <v>#DIV/0!</v>
      </c>
      <c r="L9" s="16">
        <v>881.58</v>
      </c>
    </row>
    <row r="10" spans="1:12">
      <c r="A10" s="8" t="s">
        <v>12</v>
      </c>
      <c r="B10" s="16">
        <f t="shared" si="3"/>
        <v>13356070</v>
      </c>
      <c r="C10" s="16">
        <v>12247000</v>
      </c>
      <c r="D10" s="16">
        <v>1109070</v>
      </c>
      <c r="E10" s="16">
        <v>0</v>
      </c>
      <c r="F10" s="16">
        <v>13227360.5</v>
      </c>
      <c r="G10" s="17">
        <f t="shared" si="0"/>
        <v>0.99036322061804105</v>
      </c>
      <c r="H10" s="16">
        <v>1078562.08</v>
      </c>
      <c r="I10" s="17">
        <f t="shared" si="1"/>
        <v>0.97249234042936883</v>
      </c>
      <c r="J10" s="16">
        <v>0</v>
      </c>
      <c r="K10" s="17" t="e">
        <f t="shared" si="2"/>
        <v>#DIV/0!</v>
      </c>
      <c r="L10" s="16">
        <v>736257.13</v>
      </c>
    </row>
    <row r="11" spans="1:12">
      <c r="A11" s="8" t="s">
        <v>13</v>
      </c>
      <c r="B11" s="16">
        <f t="shared" si="3"/>
        <v>31970924</v>
      </c>
      <c r="C11" s="16">
        <v>29956000</v>
      </c>
      <c r="D11" s="16">
        <v>2014924</v>
      </c>
      <c r="E11" s="16">
        <v>0</v>
      </c>
      <c r="F11" s="16">
        <v>30957656.780000001</v>
      </c>
      <c r="G11" s="17">
        <f t="shared" si="0"/>
        <v>0.96830660196120699</v>
      </c>
      <c r="H11" s="16">
        <v>1993489.34</v>
      </c>
      <c r="I11" s="17">
        <f t="shared" si="1"/>
        <v>0.98936205038006397</v>
      </c>
      <c r="J11" s="16">
        <v>0</v>
      </c>
      <c r="K11" s="17" t="e">
        <f t="shared" si="2"/>
        <v>#DIV/0!</v>
      </c>
      <c r="L11" s="16">
        <v>1305562.1100000001</v>
      </c>
    </row>
    <row r="12" spans="1:12">
      <c r="A12" s="8" t="s">
        <v>14</v>
      </c>
      <c r="B12" s="16">
        <f>B8+B9+B10+B11</f>
        <v>55340418</v>
      </c>
      <c r="C12" s="16">
        <f>C8+C9+C10+C11</f>
        <v>43024000</v>
      </c>
      <c r="D12" s="16">
        <f>D8+D9+D10+D11</f>
        <v>10905842</v>
      </c>
      <c r="E12" s="16">
        <f>E8+E9+E10+E11</f>
        <v>1410576</v>
      </c>
      <c r="F12" s="16">
        <f>F8+F9+F10+F11</f>
        <v>53035191.710000001</v>
      </c>
      <c r="G12" s="17">
        <f t="shared" si="0"/>
        <v>0.95834461731026321</v>
      </c>
      <c r="H12" s="16">
        <f>H8+H9+H10+H11</f>
        <v>9850869.5999999996</v>
      </c>
      <c r="I12" s="17">
        <f t="shared" si="1"/>
        <v>0.90326538748681662</v>
      </c>
      <c r="J12" s="16">
        <f>J8+J9+J10+J11</f>
        <v>1339053.99</v>
      </c>
      <c r="K12" s="17">
        <f t="shared" si="2"/>
        <v>0.94929588338380921</v>
      </c>
      <c r="L12" s="16">
        <f>L8+L9+L10+L11</f>
        <v>2045179.4200000002</v>
      </c>
    </row>
    <row r="13" spans="1:12">
      <c r="A13" s="19" t="s">
        <v>32</v>
      </c>
      <c r="B13" s="19"/>
      <c r="C13" s="19"/>
      <c r="D13" s="19"/>
      <c r="E13" s="20"/>
    </row>
    <row r="14" spans="1:12">
      <c r="A14" s="21"/>
      <c r="B14" s="21"/>
      <c r="C14" s="21"/>
      <c r="D14" s="21"/>
      <c r="E14" s="20"/>
    </row>
    <row r="15" spans="1:12" s="15" customFormat="1">
      <c r="A15" s="22" t="s">
        <v>33</v>
      </c>
      <c r="B15" s="299" t="s">
        <v>34</v>
      </c>
      <c r="C15" s="299"/>
      <c r="D15" s="299"/>
      <c r="E15" s="23"/>
    </row>
    <row r="16" spans="1:12" ht="44.5" customHeight="1">
      <c r="A16" s="24" t="s">
        <v>930</v>
      </c>
      <c r="B16" s="296" t="s">
        <v>931</v>
      </c>
      <c r="C16" s="297"/>
      <c r="D16" s="298"/>
      <c r="E16" s="20"/>
    </row>
    <row r="17" spans="1:4">
      <c r="A17" s="25"/>
      <c r="B17" s="295"/>
      <c r="C17" s="295"/>
      <c r="D17" s="295"/>
    </row>
  </sheetData>
  <mergeCells count="13">
    <mergeCell ref="F2:K2"/>
    <mergeCell ref="L2:L4"/>
    <mergeCell ref="B3:B4"/>
    <mergeCell ref="C3:E3"/>
    <mergeCell ref="F3:G4"/>
    <mergeCell ref="H3:K3"/>
    <mergeCell ref="H4:I4"/>
    <mergeCell ref="J4:K4"/>
    <mergeCell ref="B17:D17"/>
    <mergeCell ref="B16:D16"/>
    <mergeCell ref="B15:D15"/>
    <mergeCell ref="A2:A6"/>
    <mergeCell ref="B2:E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4" verticalDpi="4294967294" r:id="rId1"/>
  <headerFooter>
    <oddHeader>&amp;RZałącznik nr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2"/>
  <sheetViews>
    <sheetView topLeftCell="A4" zoomScaleNormal="100" workbookViewId="0">
      <selection activeCell="C17" sqref="C17:N17"/>
    </sheetView>
  </sheetViews>
  <sheetFormatPr defaultColWidth="9.1796875" defaultRowHeight="13"/>
  <cols>
    <col min="1" max="1" width="4.26953125" style="44" bestFit="1" customWidth="1"/>
    <col min="2" max="2" width="19.7265625" style="44" customWidth="1"/>
    <col min="3" max="3" width="9.26953125" style="44" customWidth="1"/>
    <col min="4" max="4" width="10.81640625" style="44" customWidth="1"/>
    <col min="5" max="5" width="9.1796875" style="44"/>
    <col min="6" max="6" width="10.81640625" style="44" customWidth="1"/>
    <col min="7" max="7" width="9.1796875" style="44"/>
    <col min="8" max="8" width="11" style="44" customWidth="1"/>
    <col min="9" max="9" width="9.1796875" style="44"/>
    <col min="10" max="10" width="10.7265625" style="44" customWidth="1"/>
    <col min="11" max="11" width="9.1796875" style="44"/>
    <col min="12" max="12" width="11.26953125" style="44" customWidth="1"/>
    <col min="13" max="13" width="9.1796875" style="44"/>
    <col min="14" max="14" width="10.81640625" style="44" customWidth="1"/>
    <col min="15" max="15" width="9.1796875" style="44"/>
    <col min="16" max="16" width="11" style="44" customWidth="1"/>
    <col min="17" max="17" width="9.1796875" style="44"/>
    <col min="18" max="18" width="11" style="44" customWidth="1"/>
    <col min="19" max="19" width="9.1796875" style="44"/>
    <col min="20" max="20" width="11" style="44" customWidth="1"/>
    <col min="21" max="21" width="9.1796875" style="44"/>
    <col min="22" max="22" width="11" style="44" customWidth="1"/>
    <col min="23" max="23" width="9.1796875" style="44"/>
    <col min="24" max="24" width="11" style="44" customWidth="1"/>
    <col min="25" max="25" width="9.1796875" style="44"/>
    <col min="26" max="26" width="11.453125" style="44" customWidth="1"/>
    <col min="27" max="27" width="9.1796875" style="44"/>
    <col min="28" max="28" width="11" style="44" customWidth="1"/>
    <col min="29" max="16384" width="9.1796875" style="44"/>
  </cols>
  <sheetData>
    <row r="1" spans="1:28">
      <c r="A1" s="44" t="s">
        <v>807</v>
      </c>
    </row>
    <row r="3" spans="1:28" s="49" customFormat="1" ht="25.5" customHeight="1">
      <c r="A3" s="309" t="s">
        <v>213</v>
      </c>
      <c r="B3" s="309"/>
      <c r="C3" s="308" t="s">
        <v>0</v>
      </c>
      <c r="D3" s="308"/>
      <c r="E3" s="308"/>
      <c r="F3" s="308"/>
      <c r="G3" s="308" t="s">
        <v>199</v>
      </c>
      <c r="H3" s="308"/>
      <c r="I3" s="308"/>
      <c r="J3" s="308"/>
      <c r="K3" s="308" t="s">
        <v>200</v>
      </c>
      <c r="L3" s="308"/>
      <c r="M3" s="308"/>
      <c r="N3" s="308"/>
      <c r="O3" s="304" t="s">
        <v>203</v>
      </c>
      <c r="P3" s="305"/>
      <c r="Q3" s="305"/>
      <c r="R3" s="306"/>
      <c r="S3" s="304" t="s">
        <v>204</v>
      </c>
      <c r="T3" s="306"/>
      <c r="U3" s="304" t="s">
        <v>205</v>
      </c>
      <c r="V3" s="305"/>
      <c r="W3" s="305"/>
      <c r="X3" s="306"/>
      <c r="Y3" s="304" t="s">
        <v>206</v>
      </c>
      <c r="Z3" s="305"/>
      <c r="AA3" s="305"/>
      <c r="AB3" s="306"/>
    </row>
    <row r="4" spans="1:28">
      <c r="A4" s="310" t="s">
        <v>210</v>
      </c>
      <c r="B4" s="310"/>
      <c r="C4" s="303" t="s">
        <v>201</v>
      </c>
      <c r="D4" s="303"/>
      <c r="E4" s="303" t="s">
        <v>202</v>
      </c>
      <c r="F4" s="303"/>
      <c r="G4" s="303" t="s">
        <v>201</v>
      </c>
      <c r="H4" s="303"/>
      <c r="I4" s="303" t="s">
        <v>202</v>
      </c>
      <c r="J4" s="303"/>
      <c r="K4" s="303" t="s">
        <v>201</v>
      </c>
      <c r="L4" s="303"/>
      <c r="M4" s="303" t="s">
        <v>202</v>
      </c>
      <c r="N4" s="303"/>
      <c r="O4" s="303" t="s">
        <v>201</v>
      </c>
      <c r="P4" s="303"/>
      <c r="Q4" s="303" t="s">
        <v>202</v>
      </c>
      <c r="R4" s="303"/>
      <c r="S4" s="303" t="s">
        <v>201</v>
      </c>
      <c r="T4" s="303"/>
      <c r="U4" s="303" t="s">
        <v>201</v>
      </c>
      <c r="V4" s="303"/>
      <c r="W4" s="303" t="s">
        <v>202</v>
      </c>
      <c r="X4" s="303"/>
      <c r="Y4" s="303" t="s">
        <v>201</v>
      </c>
      <c r="Z4" s="303"/>
      <c r="AA4" s="303" t="s">
        <v>202</v>
      </c>
      <c r="AB4" s="303"/>
    </row>
    <row r="5" spans="1:28" s="48" customFormat="1" ht="71.25" customHeight="1">
      <c r="A5" s="46" t="s">
        <v>41</v>
      </c>
      <c r="B5" s="45" t="s">
        <v>207</v>
      </c>
      <c r="C5" s="46" t="s">
        <v>211</v>
      </c>
      <c r="D5" s="46" t="s">
        <v>212</v>
      </c>
      <c r="E5" s="46" t="s">
        <v>211</v>
      </c>
      <c r="F5" s="46" t="s">
        <v>212</v>
      </c>
      <c r="G5" s="46" t="s">
        <v>211</v>
      </c>
      <c r="H5" s="46" t="s">
        <v>212</v>
      </c>
      <c r="I5" s="46" t="s">
        <v>211</v>
      </c>
      <c r="J5" s="46" t="s">
        <v>212</v>
      </c>
      <c r="K5" s="46" t="s">
        <v>211</v>
      </c>
      <c r="L5" s="46" t="s">
        <v>212</v>
      </c>
      <c r="M5" s="46" t="s">
        <v>211</v>
      </c>
      <c r="N5" s="46" t="s">
        <v>212</v>
      </c>
      <c r="O5" s="46" t="s">
        <v>211</v>
      </c>
      <c r="P5" s="46" t="s">
        <v>212</v>
      </c>
      <c r="Q5" s="46" t="s">
        <v>211</v>
      </c>
      <c r="R5" s="46" t="s">
        <v>212</v>
      </c>
      <c r="S5" s="46" t="s">
        <v>211</v>
      </c>
      <c r="T5" s="46" t="s">
        <v>212</v>
      </c>
      <c r="U5" s="46" t="s">
        <v>211</v>
      </c>
      <c r="V5" s="46" t="s">
        <v>212</v>
      </c>
      <c r="W5" s="46" t="s">
        <v>211</v>
      </c>
      <c r="X5" s="46" t="s">
        <v>212</v>
      </c>
      <c r="Y5" s="46" t="s">
        <v>211</v>
      </c>
      <c r="Z5" s="46" t="s">
        <v>212</v>
      </c>
      <c r="AA5" s="46" t="s">
        <v>211</v>
      </c>
      <c r="AB5" s="46" t="s">
        <v>212</v>
      </c>
    </row>
    <row r="6" spans="1:28">
      <c r="A6" s="46">
        <v>1</v>
      </c>
      <c r="B6" s="47" t="s">
        <v>185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>
      <c r="A7" s="46">
        <v>2</v>
      </c>
      <c r="B7" s="47" t="s">
        <v>208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>
      <c r="A8" s="46">
        <v>3</v>
      </c>
      <c r="B8" s="47" t="s">
        <v>186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>
      <c r="A9" s="46">
        <v>4</v>
      </c>
      <c r="B9" s="47" t="s">
        <v>187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>
      <c r="A10" s="46">
        <v>5</v>
      </c>
      <c r="B10" s="47" t="s">
        <v>188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>
      <c r="A11" s="46">
        <v>6</v>
      </c>
      <c r="B11" s="47" t="s">
        <v>189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>
      <c r="A12" s="46">
        <v>7</v>
      </c>
      <c r="B12" s="47" t="s">
        <v>190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>
      <c r="A13" s="46">
        <v>8</v>
      </c>
      <c r="B13" s="47" t="s">
        <v>191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>
      <c r="A14" s="46">
        <v>9</v>
      </c>
      <c r="B14" s="47" t="s">
        <v>192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28">
      <c r="A15" s="46">
        <v>10</v>
      </c>
      <c r="B15" s="47" t="s">
        <v>193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>
      <c r="A16" s="46">
        <v>11</v>
      </c>
      <c r="B16" s="47" t="s">
        <v>194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>
      <c r="A17" s="46">
        <v>12</v>
      </c>
      <c r="B17" s="47" t="s">
        <v>195</v>
      </c>
      <c r="C17" s="246">
        <v>4</v>
      </c>
      <c r="D17" s="246">
        <v>4</v>
      </c>
      <c r="E17" s="246">
        <v>8</v>
      </c>
      <c r="F17" s="246">
        <v>8</v>
      </c>
      <c r="G17" s="246">
        <v>2</v>
      </c>
      <c r="H17" s="246">
        <v>2</v>
      </c>
      <c r="I17" s="246">
        <v>0</v>
      </c>
      <c r="J17" s="246">
        <v>0</v>
      </c>
      <c r="K17" s="392">
        <v>7</v>
      </c>
      <c r="L17" s="393">
        <v>18</v>
      </c>
      <c r="M17" s="393">
        <v>2</v>
      </c>
      <c r="N17" s="393">
        <v>3</v>
      </c>
      <c r="O17" s="241">
        <v>7</v>
      </c>
      <c r="P17" s="241">
        <v>14</v>
      </c>
      <c r="Q17" s="241">
        <v>0</v>
      </c>
      <c r="R17" s="241">
        <v>0</v>
      </c>
      <c r="S17" s="213">
        <v>3</v>
      </c>
      <c r="T17" s="213">
        <v>0</v>
      </c>
      <c r="U17" s="213">
        <v>2</v>
      </c>
      <c r="V17" s="213">
        <v>1</v>
      </c>
      <c r="W17" s="213">
        <v>1</v>
      </c>
      <c r="X17" s="213">
        <v>1</v>
      </c>
      <c r="Y17" s="213">
        <v>0</v>
      </c>
      <c r="Z17" s="213">
        <v>0</v>
      </c>
      <c r="AA17" s="213">
        <v>0</v>
      </c>
      <c r="AB17" s="213">
        <v>0</v>
      </c>
    </row>
    <row r="18" spans="1:28">
      <c r="A18" s="46">
        <v>13</v>
      </c>
      <c r="B18" s="47" t="s">
        <v>196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>
      <c r="A19" s="46">
        <v>14</v>
      </c>
      <c r="B19" s="47" t="s">
        <v>209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>
      <c r="A20" s="46">
        <v>15</v>
      </c>
      <c r="B20" s="47" t="s">
        <v>197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>
      <c r="A21" s="46">
        <v>16</v>
      </c>
      <c r="B21" s="47" t="s">
        <v>198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spans="1:28">
      <c r="A22" s="307" t="s">
        <v>214</v>
      </c>
      <c r="B22" s="307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</sheetData>
  <mergeCells count="23">
    <mergeCell ref="A22:B22"/>
    <mergeCell ref="C4:D4"/>
    <mergeCell ref="E4:F4"/>
    <mergeCell ref="K3:N3"/>
    <mergeCell ref="A3:B3"/>
    <mergeCell ref="A4:B4"/>
    <mergeCell ref="M4:N4"/>
    <mergeCell ref="K4:L4"/>
    <mergeCell ref="C3:F3"/>
    <mergeCell ref="G4:H4"/>
    <mergeCell ref="I4:J4"/>
    <mergeCell ref="G3:J3"/>
    <mergeCell ref="AA4:AB4"/>
    <mergeCell ref="O3:R3"/>
    <mergeCell ref="S3:T3"/>
    <mergeCell ref="U3:X3"/>
    <mergeCell ref="Y3:AB3"/>
    <mergeCell ref="Y4:Z4"/>
    <mergeCell ref="W4:X4"/>
    <mergeCell ref="S4:T4"/>
    <mergeCell ref="U4:V4"/>
    <mergeCell ref="Q4:R4"/>
    <mergeCell ref="O4:P4"/>
  </mergeCells>
  <pageMargins left="0.7" right="0.7" top="0.75" bottom="0.75" header="0.3" footer="0.3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topLeftCell="A19" workbookViewId="0">
      <selection activeCell="B27" sqref="B27:F27"/>
    </sheetView>
  </sheetViews>
  <sheetFormatPr defaultRowHeight="14.5"/>
  <cols>
    <col min="1" max="1" width="37.26953125" customWidth="1"/>
    <col min="2" max="2" width="15.26953125" style="1" customWidth="1"/>
    <col min="3" max="3" width="19" style="1" customWidth="1"/>
    <col min="4" max="4" width="15.26953125" style="1" bestFit="1" customWidth="1"/>
    <col min="5" max="5" width="19.1796875" style="1" customWidth="1"/>
    <col min="6" max="6" width="15.81640625" customWidth="1"/>
  </cols>
  <sheetData>
    <row r="1" spans="1:6">
      <c r="A1" t="s">
        <v>916</v>
      </c>
    </row>
    <row r="3" spans="1:6" ht="43.5">
      <c r="A3" s="63" t="s">
        <v>737</v>
      </c>
      <c r="B3" s="64" t="s">
        <v>234</v>
      </c>
      <c r="C3" s="64" t="s">
        <v>235</v>
      </c>
      <c r="D3" s="64" t="s">
        <v>735</v>
      </c>
      <c r="E3" s="64" t="s">
        <v>233</v>
      </c>
      <c r="F3" s="56" t="s">
        <v>740</v>
      </c>
    </row>
    <row r="4" spans="1:6">
      <c r="A4" s="63">
        <v>1</v>
      </c>
      <c r="B4" s="64">
        <v>2</v>
      </c>
      <c r="C4" s="64">
        <v>3</v>
      </c>
      <c r="D4" s="64" t="s">
        <v>738</v>
      </c>
      <c r="E4" s="64">
        <v>5</v>
      </c>
      <c r="F4" s="65" t="s">
        <v>739</v>
      </c>
    </row>
    <row r="5" spans="1:6">
      <c r="A5" s="61" t="s">
        <v>242</v>
      </c>
      <c r="B5" s="59">
        <v>997</v>
      </c>
      <c r="C5" s="59">
        <v>807</v>
      </c>
      <c r="D5" s="60">
        <f t="shared" ref="D5:D28" si="0">C5/B5</f>
        <v>0.80942828485456364</v>
      </c>
      <c r="E5" s="59">
        <v>129</v>
      </c>
      <c r="F5" s="66">
        <v>936</v>
      </c>
    </row>
    <row r="6" spans="1:6">
      <c r="A6" s="61" t="s">
        <v>243</v>
      </c>
      <c r="B6" s="59">
        <v>53</v>
      </c>
      <c r="C6" s="59">
        <v>50</v>
      </c>
      <c r="D6" s="60">
        <f t="shared" si="0"/>
        <v>0.94339622641509435</v>
      </c>
      <c r="E6" s="59">
        <v>3</v>
      </c>
      <c r="F6" s="66">
        <v>53</v>
      </c>
    </row>
    <row r="7" spans="1:6">
      <c r="A7" s="61" t="s">
        <v>244</v>
      </c>
      <c r="B7" s="59">
        <v>43</v>
      </c>
      <c r="C7" s="59">
        <v>43</v>
      </c>
      <c r="D7" s="60">
        <f t="shared" si="0"/>
        <v>1</v>
      </c>
      <c r="E7" s="59">
        <v>12</v>
      </c>
      <c r="F7" s="66">
        <v>55</v>
      </c>
    </row>
    <row r="8" spans="1:6">
      <c r="A8" s="61" t="s">
        <v>245</v>
      </c>
      <c r="B8" s="59">
        <v>7153</v>
      </c>
      <c r="C8" s="59">
        <v>7060</v>
      </c>
      <c r="D8" s="60">
        <f t="shared" si="0"/>
        <v>0.98699846218369913</v>
      </c>
      <c r="E8" s="59">
        <v>2001</v>
      </c>
      <c r="F8" s="66">
        <v>9061</v>
      </c>
    </row>
    <row r="9" spans="1:6">
      <c r="A9" s="61" t="s">
        <v>241</v>
      </c>
      <c r="B9" s="59">
        <v>154</v>
      </c>
      <c r="C9" s="59">
        <v>139</v>
      </c>
      <c r="D9" s="60">
        <f t="shared" si="0"/>
        <v>0.90259740259740262</v>
      </c>
      <c r="E9" s="59">
        <v>66</v>
      </c>
      <c r="F9" s="66">
        <v>205</v>
      </c>
    </row>
    <row r="10" spans="1:6">
      <c r="A10" s="61" t="s">
        <v>239</v>
      </c>
      <c r="B10" s="59">
        <v>352</v>
      </c>
      <c r="C10" s="59">
        <v>351</v>
      </c>
      <c r="D10" s="60">
        <f t="shared" si="0"/>
        <v>0.99715909090909094</v>
      </c>
      <c r="E10" s="59">
        <v>72</v>
      </c>
      <c r="F10" s="66">
        <v>423</v>
      </c>
    </row>
    <row r="11" spans="1:6">
      <c r="A11" s="61" t="s">
        <v>240</v>
      </c>
      <c r="B11" s="59">
        <v>169</v>
      </c>
      <c r="C11" s="59">
        <v>86</v>
      </c>
      <c r="D11" s="60">
        <f t="shared" si="0"/>
        <v>0.50887573964497046</v>
      </c>
      <c r="E11" s="59">
        <v>7</v>
      </c>
      <c r="F11" s="66">
        <v>93</v>
      </c>
    </row>
    <row r="12" spans="1:6">
      <c r="A12" s="61" t="s">
        <v>150</v>
      </c>
      <c r="B12" s="59">
        <v>129</v>
      </c>
      <c r="C12" s="59">
        <v>88</v>
      </c>
      <c r="D12" s="60">
        <f t="shared" si="0"/>
        <v>0.68217054263565891</v>
      </c>
      <c r="E12" s="59">
        <v>1</v>
      </c>
      <c r="F12" s="66">
        <v>85</v>
      </c>
    </row>
    <row r="13" spans="1:6">
      <c r="A13" s="61" t="s">
        <v>246</v>
      </c>
      <c r="B13" s="59">
        <v>0</v>
      </c>
      <c r="C13" s="59">
        <v>0</v>
      </c>
      <c r="D13" s="60" t="e">
        <f t="shared" si="0"/>
        <v>#DIV/0!</v>
      </c>
      <c r="E13" s="59">
        <v>0</v>
      </c>
      <c r="F13" s="66">
        <v>0</v>
      </c>
    </row>
    <row r="14" spans="1:6">
      <c r="A14" s="61" t="s">
        <v>247</v>
      </c>
      <c r="B14" s="59">
        <v>0</v>
      </c>
      <c r="C14" s="59">
        <v>0</v>
      </c>
      <c r="D14" s="60" t="e">
        <f t="shared" si="0"/>
        <v>#DIV/0!</v>
      </c>
      <c r="E14" s="59">
        <v>0</v>
      </c>
      <c r="F14" s="66">
        <v>0</v>
      </c>
    </row>
    <row r="15" spans="1:6">
      <c r="A15" s="107" t="s">
        <v>774</v>
      </c>
      <c r="B15" s="108">
        <v>632</v>
      </c>
      <c r="C15" s="108">
        <v>599</v>
      </c>
      <c r="D15" s="109">
        <f t="shared" si="0"/>
        <v>0.94778481012658233</v>
      </c>
      <c r="E15" s="108">
        <v>1096</v>
      </c>
      <c r="F15" s="110">
        <f t="shared" ref="F15:F27" si="1">C15+E15</f>
        <v>1695</v>
      </c>
    </row>
    <row r="16" spans="1:6">
      <c r="A16" s="107" t="s">
        <v>775</v>
      </c>
      <c r="B16" s="108">
        <v>161</v>
      </c>
      <c r="C16" s="108">
        <v>156</v>
      </c>
      <c r="D16" s="109">
        <f t="shared" si="0"/>
        <v>0.96894409937888204</v>
      </c>
      <c r="E16" s="108">
        <v>382</v>
      </c>
      <c r="F16" s="110">
        <f t="shared" si="1"/>
        <v>538</v>
      </c>
    </row>
    <row r="17" spans="1:6">
      <c r="A17" s="107" t="s">
        <v>776</v>
      </c>
      <c r="B17" s="108">
        <v>61</v>
      </c>
      <c r="C17" s="108">
        <v>58</v>
      </c>
      <c r="D17" s="109">
        <f t="shared" si="0"/>
        <v>0.95081967213114749</v>
      </c>
      <c r="E17" s="108">
        <v>30</v>
      </c>
      <c r="F17" s="110">
        <f t="shared" si="1"/>
        <v>88</v>
      </c>
    </row>
    <row r="18" spans="1:6" ht="29">
      <c r="A18" s="111" t="s">
        <v>777</v>
      </c>
      <c r="B18" s="108">
        <v>26</v>
      </c>
      <c r="C18" s="108">
        <v>22</v>
      </c>
      <c r="D18" s="109">
        <f t="shared" si="0"/>
        <v>0.84615384615384615</v>
      </c>
      <c r="E18" s="108">
        <v>14</v>
      </c>
      <c r="F18" s="110">
        <f t="shared" si="1"/>
        <v>36</v>
      </c>
    </row>
    <row r="19" spans="1:6">
      <c r="A19" s="107" t="s">
        <v>778</v>
      </c>
      <c r="B19" s="108">
        <v>73</v>
      </c>
      <c r="C19" s="108">
        <v>71</v>
      </c>
      <c r="D19" s="109">
        <f t="shared" si="0"/>
        <v>0.9726027397260274</v>
      </c>
      <c r="E19" s="108">
        <v>52</v>
      </c>
      <c r="F19" s="110">
        <f t="shared" si="1"/>
        <v>123</v>
      </c>
    </row>
    <row r="20" spans="1:6">
      <c r="A20" s="107" t="s">
        <v>779</v>
      </c>
      <c r="B20" s="108">
        <v>93</v>
      </c>
      <c r="C20" s="108">
        <v>70</v>
      </c>
      <c r="D20" s="109">
        <f t="shared" si="0"/>
        <v>0.75268817204301075</v>
      </c>
      <c r="E20" s="108">
        <v>6</v>
      </c>
      <c r="F20" s="110">
        <f t="shared" si="1"/>
        <v>76</v>
      </c>
    </row>
    <row r="21" spans="1:6" ht="29">
      <c r="A21" s="111" t="s">
        <v>780</v>
      </c>
      <c r="B21" s="108">
        <v>117</v>
      </c>
      <c r="C21" s="108">
        <v>137</v>
      </c>
      <c r="D21" s="109">
        <f t="shared" si="0"/>
        <v>1.170940170940171</v>
      </c>
      <c r="E21" s="108">
        <v>333</v>
      </c>
      <c r="F21" s="110">
        <f t="shared" si="1"/>
        <v>470</v>
      </c>
    </row>
    <row r="22" spans="1:6">
      <c r="A22" s="107" t="s">
        <v>781</v>
      </c>
      <c r="B22" s="108">
        <v>527</v>
      </c>
      <c r="C22" s="108">
        <v>276</v>
      </c>
      <c r="D22" s="109">
        <f t="shared" si="0"/>
        <v>0.52371916508538896</v>
      </c>
      <c r="E22" s="108">
        <v>21</v>
      </c>
      <c r="F22" s="110">
        <f t="shared" si="1"/>
        <v>297</v>
      </c>
    </row>
    <row r="23" spans="1:6">
      <c r="A23" s="107" t="s">
        <v>782</v>
      </c>
      <c r="B23" s="108">
        <v>310</v>
      </c>
      <c r="C23" s="108">
        <v>178</v>
      </c>
      <c r="D23" s="109">
        <f t="shared" si="0"/>
        <v>0.5741935483870968</v>
      </c>
      <c r="E23" s="108">
        <v>48</v>
      </c>
      <c r="F23" s="110">
        <f t="shared" si="1"/>
        <v>226</v>
      </c>
    </row>
    <row r="24" spans="1:6">
      <c r="A24" s="107" t="s">
        <v>783</v>
      </c>
      <c r="B24" s="108">
        <v>383</v>
      </c>
      <c r="C24" s="108">
        <v>289</v>
      </c>
      <c r="D24" s="109">
        <f t="shared" si="0"/>
        <v>0.75456919060052219</v>
      </c>
      <c r="E24" s="108">
        <v>97</v>
      </c>
      <c r="F24" s="110">
        <f t="shared" si="1"/>
        <v>386</v>
      </c>
    </row>
    <row r="25" spans="1:6" ht="29">
      <c r="A25" s="111" t="s">
        <v>784</v>
      </c>
      <c r="B25" s="108">
        <v>220</v>
      </c>
      <c r="C25" s="108">
        <v>126</v>
      </c>
      <c r="D25" s="109">
        <f t="shared" si="0"/>
        <v>0.57272727272727275</v>
      </c>
      <c r="E25" s="108">
        <v>68</v>
      </c>
      <c r="F25" s="110">
        <f t="shared" si="1"/>
        <v>194</v>
      </c>
    </row>
    <row r="26" spans="1:6">
      <c r="A26" s="61" t="s">
        <v>732</v>
      </c>
      <c r="B26" s="242">
        <v>1276</v>
      </c>
      <c r="C26" s="242">
        <v>807</v>
      </c>
      <c r="D26" s="243">
        <f t="shared" si="0"/>
        <v>0.63244514106583072</v>
      </c>
      <c r="E26" s="242">
        <v>162</v>
      </c>
      <c r="F26" s="244">
        <f t="shared" si="1"/>
        <v>969</v>
      </c>
    </row>
    <row r="27" spans="1:6">
      <c r="A27" s="61" t="s">
        <v>733</v>
      </c>
      <c r="B27" s="394">
        <v>481</v>
      </c>
      <c r="C27" s="242">
        <v>306</v>
      </c>
      <c r="D27" s="243">
        <f t="shared" si="0"/>
        <v>0.63617463617463621</v>
      </c>
      <c r="E27" s="242">
        <v>14</v>
      </c>
      <c r="F27" s="395">
        <f t="shared" si="1"/>
        <v>320</v>
      </c>
    </row>
    <row r="28" spans="1:6">
      <c r="A28" s="61" t="s">
        <v>734</v>
      </c>
      <c r="B28" s="59">
        <v>107</v>
      </c>
      <c r="C28" s="59">
        <v>50</v>
      </c>
      <c r="D28" s="60">
        <f t="shared" si="0"/>
        <v>0.46728971962616822</v>
      </c>
      <c r="E28" s="59">
        <v>2</v>
      </c>
      <c r="F28" s="66">
        <f>C28+E28</f>
        <v>52</v>
      </c>
    </row>
    <row r="29" spans="1:6">
      <c r="A29" s="61" t="s">
        <v>736</v>
      </c>
      <c r="B29" s="62">
        <f>SUM(B5:B28)</f>
        <v>13517</v>
      </c>
      <c r="C29" s="62">
        <f t="shared" ref="C29:F29" si="2">SUM(C5:C28)</f>
        <v>11769</v>
      </c>
      <c r="D29" s="60">
        <f t="shared" ref="D29" si="3">C29/B29</f>
        <v>0.87068136420803433</v>
      </c>
      <c r="E29" s="62">
        <f t="shared" si="2"/>
        <v>4616</v>
      </c>
      <c r="F29" s="62">
        <f t="shared" si="2"/>
        <v>16381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1</vt:i4>
      </vt:variant>
    </vt:vector>
  </HeadingPairs>
  <TitlesOfParts>
    <vt:vector size="24" baseType="lpstr">
      <vt:lpstr>D1</vt:lpstr>
      <vt:lpstr>D2</vt:lpstr>
      <vt:lpstr>D3</vt:lpstr>
      <vt:lpstr>E1</vt:lpstr>
      <vt:lpstr>E2</vt:lpstr>
      <vt:lpstr>F1</vt:lpstr>
      <vt:lpstr>F2</vt:lpstr>
      <vt:lpstr>K1</vt:lpstr>
      <vt:lpstr>K2</vt:lpstr>
      <vt:lpstr>M1</vt:lpstr>
      <vt:lpstr>M2</vt:lpstr>
      <vt:lpstr>M3</vt:lpstr>
      <vt:lpstr>M4</vt:lpstr>
      <vt:lpstr>M5</vt:lpstr>
      <vt:lpstr>M6</vt:lpstr>
      <vt:lpstr>M7</vt:lpstr>
      <vt:lpstr>M8</vt:lpstr>
      <vt:lpstr>N1</vt:lpstr>
      <vt:lpstr>St1</vt:lpstr>
      <vt:lpstr>Sz1</vt:lpstr>
      <vt:lpstr>Z1</vt:lpstr>
      <vt:lpstr>Z2</vt:lpstr>
      <vt:lpstr>Z3</vt:lpstr>
      <vt:lpstr>'E1'!_Hlk7426102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2021-03-25T11:06:24Z</dcterms:modified>
</cp:coreProperties>
</file>